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DieseArbeitsmappe"/>
  <mc:AlternateContent xmlns:mc="http://schemas.openxmlformats.org/markup-compatibility/2006">
    <mc:Choice Requires="x15">
      <x15ac:absPath xmlns:x15ac="http://schemas.microsoft.com/office/spreadsheetml/2010/11/ac" url="D:\Schulung\EXCEL\Aufbau\"/>
    </mc:Choice>
  </mc:AlternateContent>
  <xr:revisionPtr revIDLastSave="0" documentId="13_ncr:1_{2FE46FEB-CA4F-4E6B-BFE8-BF2FEE7EA438}" xr6:coauthVersionLast="47" xr6:coauthVersionMax="47" xr10:uidLastSave="{00000000-0000-0000-0000-000000000000}"/>
  <bookViews>
    <workbookView xWindow="-108" yWindow="-108" windowWidth="41496" windowHeight="16896" xr2:uid="{00000000-000D-0000-FFFF-FFFF00000000}"/>
  </bookViews>
  <sheets>
    <sheet name="Funktion" sheetId="12" r:id="rId1"/>
    <sheet name="BSP1" sheetId="1" r:id="rId2"/>
    <sheet name="BSP1 (Übung)" sheetId="7" r:id="rId3"/>
    <sheet name="Daten1" sheetId="2" r:id="rId4"/>
    <sheet name="BSP 2" sheetId="9" r:id="rId5"/>
    <sheet name="BSP 2 (Übung)" sheetId="10" r:id="rId6"/>
    <sheet name="Daten2" sheetId="8" r:id="rId7"/>
    <sheet name="BSP 3" sheetId="11" r:id="rId8"/>
    <sheet name="BSP 3 (Übung)" sheetId="13" r:id="rId9"/>
  </sheets>
  <externalReferences>
    <externalReference r:id="rId10"/>
  </externalReferences>
  <definedNames>
    <definedName name="Jahr">#REF!</definedName>
    <definedName name="KW">#REF!</definedName>
    <definedName name="Umsatz">OFFSET('[1]Dynamische Namensbereiche'!$C$8,1,0,COUNT('[1]Dynamische Namensbereiche'!$C$9:$C$50))</definedName>
    <definedName name="X_Offset">'BSP1'!$E$5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3" l="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9" i="11"/>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5" i="9"/>
  <c r="I8" i="9"/>
  <c r="E6" i="9" s="1"/>
  <c r="I9" i="9"/>
  <c r="I10" i="9"/>
  <c r="I11" i="9"/>
  <c r="I7" i="9"/>
  <c r="D10" i="1"/>
  <c r="D11" i="1"/>
  <c r="D12" i="1"/>
  <c r="D13" i="1"/>
  <c r="D14" i="1"/>
  <c r="D15" i="1"/>
  <c r="D16" i="1"/>
  <c r="D17" i="1"/>
  <c r="D18" i="1"/>
  <c r="D19" i="1"/>
  <c r="D20" i="1"/>
  <c r="D9" i="1"/>
  <c r="C10" i="1"/>
  <c r="C11" i="1"/>
  <c r="C12" i="1"/>
  <c r="C13" i="1"/>
  <c r="C14" i="1"/>
  <c r="C15" i="1"/>
  <c r="C16" i="1"/>
  <c r="C17" i="1"/>
  <c r="C18" i="1"/>
  <c r="C19" i="1"/>
  <c r="C20" i="1"/>
  <c r="C9" i="1"/>
  <c r="C5" i="1"/>
  <c r="I19" i="2"/>
  <c r="M38" i="2"/>
  <c r="R38" i="2"/>
  <c r="L20" i="2"/>
  <c r="M20" i="2"/>
  <c r="O20" i="2"/>
  <c r="T20" i="2"/>
  <c r="D17" i="2"/>
  <c r="D19" i="2"/>
  <c r="E17" i="2"/>
  <c r="E19" i="2"/>
  <c r="F17" i="2"/>
  <c r="G17" i="2"/>
  <c r="G19" i="2"/>
  <c r="H17" i="2"/>
  <c r="H20" i="2"/>
  <c r="I17" i="2"/>
  <c r="J17" i="2"/>
  <c r="J19" i="2"/>
  <c r="K17" i="2"/>
  <c r="K20" i="2"/>
  <c r="L17" i="2"/>
  <c r="L19" i="2"/>
  <c r="M17" i="2"/>
  <c r="M19" i="2"/>
  <c r="N17" i="2"/>
  <c r="N20" i="2"/>
  <c r="O17" i="2"/>
  <c r="O19" i="2"/>
  <c r="P17" i="2"/>
  <c r="P20" i="2"/>
  <c r="Q17" i="2"/>
  <c r="Q19" i="2"/>
  <c r="R17" i="2"/>
  <c r="R20" i="2"/>
  <c r="S17" i="2"/>
  <c r="T17" i="2"/>
  <c r="T19" i="2"/>
  <c r="U17" i="2"/>
  <c r="U19" i="2"/>
  <c r="V17" i="2"/>
  <c r="W17" i="2"/>
  <c r="W19" i="2"/>
  <c r="O35" i="2"/>
  <c r="O37" i="2"/>
  <c r="T35" i="2"/>
  <c r="T38" i="2"/>
  <c r="U35" i="2"/>
  <c r="U37" i="2"/>
  <c r="Q35" i="2"/>
  <c r="Q38" i="2"/>
  <c r="S35" i="2"/>
  <c r="S38" i="2"/>
  <c r="V35" i="2"/>
  <c r="R35" i="2"/>
  <c r="R37" i="2"/>
  <c r="W35" i="2"/>
  <c r="W37" i="2"/>
  <c r="P35" i="2"/>
  <c r="P37" i="2"/>
  <c r="N35" i="2"/>
  <c r="N38" i="2"/>
  <c r="M35" i="2"/>
  <c r="M37" i="2"/>
  <c r="L35" i="2"/>
  <c r="K35" i="2"/>
  <c r="K38" i="2"/>
  <c r="J35" i="2"/>
  <c r="J37" i="2"/>
  <c r="I35" i="2"/>
  <c r="H35" i="2"/>
  <c r="H37" i="2"/>
  <c r="G35" i="2"/>
  <c r="G37" i="2"/>
  <c r="F35" i="2"/>
  <c r="E35" i="2"/>
  <c r="Q37" i="2"/>
  <c r="D35" i="2"/>
  <c r="D38" i="2"/>
  <c r="C35" i="2"/>
  <c r="C37" i="2"/>
  <c r="C17" i="2"/>
  <c r="C19" i="2"/>
  <c r="V20" i="2"/>
  <c r="I38" i="2"/>
  <c r="H38" i="2"/>
  <c r="T37" i="2"/>
  <c r="J20" i="2"/>
  <c r="W20" i="2"/>
  <c r="J38" i="2"/>
  <c r="K37" i="2"/>
  <c r="P19" i="2"/>
  <c r="P38" i="2"/>
  <c r="N37" i="2"/>
  <c r="E20" i="2"/>
  <c r="G38" i="2"/>
  <c r="S20" i="2"/>
  <c r="D37" i="2"/>
  <c r="I37" i="2"/>
  <c r="V19" i="2"/>
  <c r="S19" i="2"/>
  <c r="F20" i="2"/>
  <c r="R19" i="2"/>
  <c r="U20" i="2"/>
  <c r="F38" i="2"/>
  <c r="U38" i="2"/>
  <c r="E38" i="2"/>
  <c r="N19" i="2"/>
  <c r="Q20" i="2"/>
  <c r="O38" i="2"/>
  <c r="G20" i="2"/>
  <c r="L37" i="2"/>
  <c r="W38" i="2"/>
  <c r="V38" i="2"/>
  <c r="F37" i="2"/>
  <c r="V37" i="2"/>
  <c r="K19" i="2"/>
  <c r="E37" i="2"/>
  <c r="S37" i="2"/>
  <c r="H19" i="2"/>
  <c r="F19" i="2"/>
  <c r="I20" i="2"/>
  <c r="L38" i="2"/>
  <c r="D20" i="2"/>
  <c r="E9" i="1" l="1"/>
  <c r="B36" i="11"/>
  <c r="E10" i="1"/>
  <c r="F14" i="1"/>
  <c r="E13" i="1"/>
  <c r="F11" i="1"/>
  <c r="K102" i="9"/>
  <c r="I45" i="9"/>
  <c r="J128" i="9"/>
  <c r="L35" i="9"/>
  <c r="I122" i="9"/>
  <c r="K29" i="9"/>
  <c r="K109" i="9"/>
  <c r="K189" i="9"/>
  <c r="J87" i="9"/>
  <c r="I164" i="9"/>
  <c r="K55" i="9"/>
  <c r="I129" i="9"/>
  <c r="J33" i="9"/>
  <c r="L103" i="9"/>
  <c r="J177" i="9"/>
  <c r="I75" i="9"/>
  <c r="J142" i="9"/>
  <c r="L33" i="9"/>
  <c r="I104" i="9"/>
  <c r="I168" i="9"/>
  <c r="J56" i="9"/>
  <c r="J120" i="9"/>
  <c r="J184" i="9"/>
  <c r="J69" i="9"/>
  <c r="J133" i="9"/>
  <c r="K21" i="9"/>
  <c r="K85" i="9"/>
  <c r="K149" i="9"/>
  <c r="L37" i="9"/>
  <c r="L101" i="9"/>
  <c r="L165" i="9"/>
  <c r="I70" i="9"/>
  <c r="I134" i="9"/>
  <c r="K31" i="9"/>
  <c r="K111" i="9"/>
  <c r="L178" i="9"/>
  <c r="I83" i="9"/>
  <c r="L131" i="9"/>
  <c r="L160" i="9"/>
  <c r="K118" i="9"/>
  <c r="L57" i="9"/>
  <c r="I176" i="9"/>
  <c r="L191" i="9"/>
  <c r="I93" i="9"/>
  <c r="J144" i="9"/>
  <c r="I46" i="9"/>
  <c r="K46" i="9"/>
  <c r="I133" i="9"/>
  <c r="J98" i="9"/>
  <c r="K178" i="9"/>
  <c r="J156" i="9"/>
  <c r="K83" i="9"/>
  <c r="I19" i="9"/>
  <c r="I80" i="9"/>
  <c r="I139" i="9"/>
  <c r="L105" i="9"/>
  <c r="J48" i="9"/>
  <c r="L134" i="9"/>
  <c r="J45" i="9"/>
  <c r="J125" i="9"/>
  <c r="L32" i="9"/>
  <c r="L112" i="9"/>
  <c r="L192" i="9"/>
  <c r="K90" i="9"/>
  <c r="J167" i="9"/>
  <c r="L58" i="9"/>
  <c r="J132" i="9"/>
  <c r="K36" i="9"/>
  <c r="I110" i="9"/>
  <c r="K180" i="9"/>
  <c r="J78" i="9"/>
  <c r="K145" i="9"/>
  <c r="I40" i="9"/>
  <c r="J107" i="9"/>
  <c r="J171" i="9"/>
  <c r="K59" i="9"/>
  <c r="K123" i="9"/>
  <c r="K187" i="9"/>
  <c r="K72" i="9"/>
  <c r="K136" i="9"/>
  <c r="L24" i="9"/>
  <c r="L88" i="9"/>
  <c r="L152" i="9"/>
  <c r="I44" i="9"/>
  <c r="I108" i="9"/>
  <c r="I172" i="9"/>
  <c r="J73" i="9"/>
  <c r="J137" i="9"/>
  <c r="J44" i="9"/>
  <c r="J124" i="9"/>
  <c r="J191" i="9"/>
  <c r="K62" i="9"/>
  <c r="J61" i="9"/>
  <c r="K93" i="9"/>
  <c r="K169" i="9"/>
  <c r="L140" i="9"/>
  <c r="J99" i="9"/>
  <c r="J147" i="9"/>
  <c r="I29" i="9"/>
  <c r="L54" i="9"/>
  <c r="J148" i="9"/>
  <c r="I155" i="9"/>
  <c r="I69" i="9"/>
  <c r="I146" i="9"/>
  <c r="K50" i="9"/>
  <c r="L143" i="9"/>
  <c r="K128" i="9"/>
  <c r="L97" i="9"/>
  <c r="I112" i="9"/>
  <c r="K51" i="9"/>
  <c r="I141" i="9"/>
  <c r="K48" i="9"/>
  <c r="I138" i="9"/>
  <c r="I39" i="9"/>
  <c r="J122" i="9"/>
  <c r="I20" i="9"/>
  <c r="L93" i="9"/>
  <c r="K170" i="9"/>
  <c r="I65" i="9"/>
  <c r="I145" i="9"/>
  <c r="L39" i="9"/>
  <c r="J113" i="9"/>
  <c r="L183" i="9"/>
  <c r="K81" i="9"/>
  <c r="L148" i="9"/>
  <c r="J43" i="9"/>
  <c r="K110" i="9"/>
  <c r="K174" i="9"/>
  <c r="L62" i="9"/>
  <c r="L126" i="9"/>
  <c r="L190" i="9"/>
  <c r="L75" i="9"/>
  <c r="L139" i="9"/>
  <c r="I31" i="9"/>
  <c r="I95" i="9"/>
  <c r="I159" i="9"/>
  <c r="J47" i="9"/>
  <c r="J111" i="9"/>
  <c r="J175" i="9"/>
  <c r="K76" i="9"/>
  <c r="K140" i="9"/>
  <c r="I57" i="9"/>
  <c r="I137" i="9"/>
  <c r="K191" i="9"/>
  <c r="J174" i="9"/>
  <c r="K163" i="9"/>
  <c r="I23" i="9"/>
  <c r="I35" i="9"/>
  <c r="K105" i="9"/>
  <c r="I179" i="9"/>
  <c r="J83" i="9"/>
  <c r="I144" i="9"/>
  <c r="I128" i="9"/>
  <c r="J68" i="9"/>
  <c r="I190" i="9"/>
  <c r="L177" i="9"/>
  <c r="I18" i="9"/>
  <c r="J34" i="9"/>
  <c r="K114" i="9"/>
  <c r="L82" i="9"/>
  <c r="L92" i="9"/>
  <c r="L63" i="9"/>
  <c r="L51" i="9"/>
  <c r="J141" i="9"/>
  <c r="J42" i="9"/>
  <c r="K125" i="9"/>
  <c r="J23" i="9"/>
  <c r="I100" i="9"/>
  <c r="L173" i="9"/>
  <c r="K116" i="9"/>
  <c r="L84" i="9"/>
  <c r="L113" i="9"/>
  <c r="I82" i="9"/>
  <c r="J162" i="9"/>
  <c r="L79" i="9"/>
  <c r="L162" i="9"/>
  <c r="J110" i="9"/>
  <c r="L166" i="9"/>
  <c r="J19" i="9"/>
  <c r="K54" i="9"/>
  <c r="I117" i="9"/>
  <c r="J54" i="9"/>
  <c r="J131" i="9"/>
  <c r="I61" i="9"/>
  <c r="K147" i="9"/>
  <c r="K64" i="9"/>
  <c r="K144" i="9"/>
  <c r="L48" i="9"/>
  <c r="L128" i="9"/>
  <c r="K26" i="9"/>
  <c r="J103" i="9"/>
  <c r="I180" i="9"/>
  <c r="I81" i="9"/>
  <c r="K151" i="9"/>
  <c r="J49" i="9"/>
  <c r="L119" i="9"/>
  <c r="K17" i="9"/>
  <c r="I91" i="9"/>
  <c r="J158" i="9"/>
  <c r="L49" i="9"/>
  <c r="I120" i="9"/>
  <c r="I184" i="9"/>
  <c r="J72" i="9"/>
  <c r="J136" i="9"/>
  <c r="J21" i="9"/>
  <c r="J85" i="9"/>
  <c r="J149" i="9"/>
  <c r="K37" i="9"/>
  <c r="K101" i="9"/>
  <c r="K165" i="9"/>
  <c r="L53" i="9"/>
  <c r="L117" i="9"/>
  <c r="I22" i="9"/>
  <c r="I86" i="9"/>
  <c r="I150" i="9"/>
  <c r="K95" i="9"/>
  <c r="K175" i="9"/>
  <c r="L66" i="9"/>
  <c r="J46" i="9"/>
  <c r="J179" i="9"/>
  <c r="I58" i="9"/>
  <c r="J96" i="9"/>
  <c r="L188" i="9"/>
  <c r="K73" i="9"/>
  <c r="I131" i="9"/>
  <c r="I16" i="9"/>
  <c r="L118" i="9"/>
  <c r="K154" i="9"/>
  <c r="L132" i="9"/>
  <c r="L174" i="9"/>
  <c r="I79" i="9"/>
  <c r="K188" i="9"/>
  <c r="I147" i="9"/>
  <c r="J52" i="9"/>
  <c r="K34" i="9"/>
  <c r="K70" i="9"/>
  <c r="K134" i="9"/>
  <c r="K67" i="9"/>
  <c r="L150" i="9"/>
  <c r="L67" i="9"/>
  <c r="L147" i="9"/>
  <c r="J58" i="9"/>
  <c r="I135" i="9"/>
  <c r="L29" i="9"/>
  <c r="K106" i="9"/>
  <c r="J183" i="9"/>
  <c r="J84" i="9"/>
  <c r="L154" i="9"/>
  <c r="K52" i="9"/>
  <c r="I126" i="9"/>
  <c r="L20" i="9"/>
  <c r="J94" i="9"/>
  <c r="K161" i="9"/>
  <c r="I56" i="9"/>
  <c r="J123" i="9"/>
  <c r="J187" i="9"/>
  <c r="K75" i="9"/>
  <c r="K139" i="9"/>
  <c r="K24" i="9"/>
  <c r="K88" i="9"/>
  <c r="K152" i="9"/>
  <c r="L40" i="9"/>
  <c r="L104" i="9"/>
  <c r="L168" i="9"/>
  <c r="I60" i="9"/>
  <c r="I124" i="9"/>
  <c r="J25" i="9"/>
  <c r="J89" i="9"/>
  <c r="J153" i="9"/>
  <c r="J108" i="9"/>
  <c r="I188" i="9"/>
  <c r="I105" i="9"/>
  <c r="I158" i="9"/>
  <c r="J51" i="9"/>
  <c r="J160" i="9"/>
  <c r="K19" i="9"/>
  <c r="J102" i="9"/>
  <c r="L130" i="9"/>
  <c r="L60" i="9"/>
  <c r="L124" i="9"/>
  <c r="J17" i="9"/>
  <c r="J95" i="9"/>
  <c r="L96" i="9"/>
  <c r="L16" i="9"/>
  <c r="I174" i="9"/>
  <c r="J82" i="9"/>
  <c r="L76" i="9"/>
  <c r="L137" i="9"/>
  <c r="L70" i="9"/>
  <c r="I173" i="9"/>
  <c r="I74" i="9"/>
  <c r="I154" i="9"/>
  <c r="K61" i="9"/>
  <c r="J138" i="9"/>
  <c r="I36" i="9"/>
  <c r="L109" i="9"/>
  <c r="I17" i="9"/>
  <c r="K87" i="9"/>
  <c r="I161" i="9"/>
  <c r="L55" i="9"/>
  <c r="J129" i="9"/>
  <c r="I27" i="9"/>
  <c r="K97" i="9"/>
  <c r="L164" i="9"/>
  <c r="J59" i="9"/>
  <c r="K126" i="9"/>
  <c r="K190" i="9"/>
  <c r="L78" i="9"/>
  <c r="L142" i="9"/>
  <c r="L27" i="9"/>
  <c r="L91" i="9"/>
  <c r="L155" i="9"/>
  <c r="I47" i="9"/>
  <c r="I111" i="9"/>
  <c r="I175" i="9"/>
  <c r="J63" i="9"/>
  <c r="J127" i="9"/>
  <c r="K28" i="9"/>
  <c r="K92" i="9"/>
  <c r="K156" i="9"/>
  <c r="I121" i="9"/>
  <c r="J188" i="9"/>
  <c r="I169" i="9"/>
  <c r="I94" i="9"/>
  <c r="I51" i="9"/>
  <c r="J80" i="9"/>
  <c r="J115" i="9"/>
  <c r="I15" i="9"/>
  <c r="L89" i="9"/>
  <c r="J28" i="9"/>
  <c r="K57" i="9"/>
  <c r="K35" i="9"/>
  <c r="L77" i="9"/>
  <c r="K94" i="9"/>
  <c r="J31" i="9"/>
  <c r="K131" i="9"/>
  <c r="I125" i="9"/>
  <c r="L122" i="9"/>
  <c r="I130" i="9"/>
  <c r="I153" i="9"/>
  <c r="J64" i="9"/>
  <c r="K121" i="9"/>
  <c r="L153" i="9"/>
  <c r="I77" i="9"/>
  <c r="J176" i="9"/>
  <c r="J77" i="9"/>
  <c r="K160" i="9"/>
  <c r="L64" i="9"/>
  <c r="K141" i="9"/>
  <c r="J39" i="9"/>
  <c r="I116" i="9"/>
  <c r="J20" i="9"/>
  <c r="L90" i="9"/>
  <c r="J164" i="9"/>
  <c r="I62" i="9"/>
  <c r="K132" i="9"/>
  <c r="J30" i="9"/>
  <c r="L100" i="9"/>
  <c r="I171" i="9"/>
  <c r="L65" i="9"/>
  <c r="L129" i="9"/>
  <c r="I21" i="9"/>
  <c r="I85" i="9"/>
  <c r="I149" i="9"/>
  <c r="I34" i="9"/>
  <c r="I98" i="9"/>
  <c r="I162" i="9"/>
  <c r="J50" i="9"/>
  <c r="J114" i="9"/>
  <c r="J178" i="9"/>
  <c r="K66" i="9"/>
  <c r="K130" i="9"/>
  <c r="L31" i="9"/>
  <c r="L95" i="9"/>
  <c r="L159" i="9"/>
  <c r="L146" i="9"/>
  <c r="I25" i="9"/>
  <c r="K79" i="9"/>
  <c r="I30" i="9"/>
  <c r="I43" i="9"/>
  <c r="L169" i="9"/>
  <c r="J166" i="9"/>
  <c r="K185" i="9"/>
  <c r="L25" i="9"/>
  <c r="I132" i="9"/>
  <c r="J182" i="9"/>
  <c r="K112" i="9"/>
  <c r="K65" i="9"/>
  <c r="L187" i="9"/>
  <c r="J140" i="9"/>
  <c r="J86" i="9"/>
  <c r="I42" i="9"/>
  <c r="K32" i="9"/>
  <c r="K20" i="9"/>
  <c r="I181" i="9"/>
  <c r="K162" i="9"/>
  <c r="J26" i="9"/>
  <c r="K153" i="9"/>
  <c r="J163" i="9"/>
  <c r="L86" i="9"/>
  <c r="K179" i="9"/>
  <c r="K80" i="9"/>
  <c r="L163" i="9"/>
  <c r="I71" i="9"/>
  <c r="L144" i="9"/>
  <c r="K42" i="9"/>
  <c r="L125" i="9"/>
  <c r="K23" i="9"/>
  <c r="I97" i="9"/>
  <c r="K167" i="9"/>
  <c r="J65" i="9"/>
  <c r="L135" i="9"/>
  <c r="K33" i="9"/>
  <c r="I107" i="9"/>
  <c r="K177" i="9"/>
  <c r="I72" i="9"/>
  <c r="I136" i="9"/>
  <c r="J24" i="9"/>
  <c r="J88" i="9"/>
  <c r="J152" i="9"/>
  <c r="J37" i="9"/>
  <c r="J101" i="9"/>
  <c r="J165" i="9"/>
  <c r="K53" i="9"/>
  <c r="K117" i="9"/>
  <c r="K181" i="9"/>
  <c r="L69" i="9"/>
  <c r="L133" i="9"/>
  <c r="I38" i="9"/>
  <c r="I102" i="9"/>
  <c r="I166" i="9"/>
  <c r="K159" i="9"/>
  <c r="L50" i="9"/>
  <c r="J92" i="9"/>
  <c r="L138" i="9"/>
  <c r="L151" i="9"/>
  <c r="I48" i="9"/>
  <c r="L28" i="9"/>
  <c r="I99" i="9"/>
  <c r="K137" i="9"/>
  <c r="I68" i="9"/>
  <c r="J118" i="9"/>
  <c r="L41" i="9"/>
  <c r="I103" i="9"/>
  <c r="K119" i="9"/>
  <c r="K158" i="9"/>
  <c r="I143" i="9"/>
  <c r="L157" i="9"/>
  <c r="I66" i="9"/>
  <c r="L98" i="9"/>
  <c r="I67" i="9"/>
  <c r="L156" i="9"/>
  <c r="K166" i="9"/>
  <c r="K99" i="9"/>
  <c r="L182" i="9"/>
  <c r="L83" i="9"/>
  <c r="J173" i="9"/>
  <c r="J74" i="9"/>
  <c r="I151" i="9"/>
  <c r="L45" i="9"/>
  <c r="J135" i="9"/>
  <c r="L26" i="9"/>
  <c r="J100" i="9"/>
  <c r="L170" i="9"/>
  <c r="K68" i="9"/>
  <c r="I142" i="9"/>
  <c r="L36" i="9"/>
  <c r="K113" i="9"/>
  <c r="L180" i="9"/>
  <c r="J75" i="9"/>
  <c r="J139" i="9"/>
  <c r="K27" i="9"/>
  <c r="K91" i="9"/>
  <c r="K155" i="9"/>
  <c r="K40" i="9"/>
  <c r="K104" i="9"/>
  <c r="K168" i="9"/>
  <c r="L56" i="9"/>
  <c r="L120" i="9"/>
  <c r="L184" i="9"/>
  <c r="I76" i="9"/>
  <c r="I140" i="9"/>
  <c r="J41" i="9"/>
  <c r="J105" i="9"/>
  <c r="J169" i="9"/>
  <c r="J172" i="9"/>
  <c r="K63" i="9"/>
  <c r="L181" i="9"/>
  <c r="I115" i="9"/>
  <c r="L74" i="9"/>
  <c r="L87" i="9"/>
  <c r="L44" i="9"/>
  <c r="J67" i="9"/>
  <c r="K143" i="9"/>
  <c r="J70" i="9"/>
  <c r="I183" i="9"/>
  <c r="L176" i="9"/>
  <c r="L46" i="9"/>
  <c r="K124" i="9"/>
  <c r="J38" i="9"/>
  <c r="L161" i="9"/>
  <c r="I52" i="9"/>
  <c r="I163" i="9"/>
  <c r="K182" i="9"/>
  <c r="L102" i="9"/>
  <c r="I189" i="9"/>
  <c r="J93" i="9"/>
  <c r="K176" i="9"/>
  <c r="K77" i="9"/>
  <c r="J154" i="9"/>
  <c r="K58" i="9"/>
  <c r="K138" i="9"/>
  <c r="I33" i="9"/>
  <c r="K103" i="9"/>
  <c r="I177" i="9"/>
  <c r="L71" i="9"/>
  <c r="J145" i="9"/>
  <c r="K49" i="9"/>
  <c r="L116" i="9"/>
  <c r="I187" i="9"/>
  <c r="K78" i="9"/>
  <c r="K142" i="9"/>
  <c r="L30" i="9"/>
  <c r="L94" i="9"/>
  <c r="L158" i="9"/>
  <c r="L43" i="9"/>
  <c r="L107" i="9"/>
  <c r="L171" i="9"/>
  <c r="I63" i="9"/>
  <c r="I127" i="9"/>
  <c r="I191" i="9"/>
  <c r="J79" i="9"/>
  <c r="J143" i="9"/>
  <c r="K44" i="9"/>
  <c r="K108" i="9"/>
  <c r="K172" i="9"/>
  <c r="I185" i="9"/>
  <c r="J76" i="9"/>
  <c r="L15" i="9"/>
  <c r="L108" i="9"/>
  <c r="L189" i="9"/>
  <c r="L23" i="9"/>
  <c r="K41" i="9"/>
  <c r="J150" i="9"/>
  <c r="K45" i="9"/>
  <c r="I41" i="9"/>
  <c r="I119" i="9"/>
  <c r="L167" i="9"/>
  <c r="I73" i="9"/>
  <c r="J134" i="9"/>
  <c r="J106" i="9"/>
  <c r="L68" i="9"/>
  <c r="J146" i="9"/>
  <c r="I32" i="9"/>
  <c r="L185" i="9"/>
  <c r="I109" i="9"/>
  <c r="J192" i="9"/>
  <c r="K96" i="9"/>
  <c r="L179" i="9"/>
  <c r="L80" i="9"/>
  <c r="K157" i="9"/>
  <c r="L61" i="9"/>
  <c r="L141" i="9"/>
  <c r="J36" i="9"/>
  <c r="L106" i="9"/>
  <c r="J180" i="9"/>
  <c r="I78" i="9"/>
  <c r="K148" i="9"/>
  <c r="L52" i="9"/>
  <c r="I123" i="9"/>
  <c r="J190" i="9"/>
  <c r="L81" i="9"/>
  <c r="L145" i="9"/>
  <c r="I37" i="9"/>
  <c r="I101" i="9"/>
  <c r="I165" i="9"/>
  <c r="I50" i="9"/>
  <c r="I114" i="9"/>
  <c r="I178" i="9"/>
  <c r="J66" i="9"/>
  <c r="J130" i="9"/>
  <c r="K18" i="9"/>
  <c r="K82" i="9"/>
  <c r="K146" i="9"/>
  <c r="L47" i="9"/>
  <c r="L111" i="9"/>
  <c r="L175" i="9"/>
  <c r="L34" i="9"/>
  <c r="I89" i="9"/>
  <c r="K15" i="9"/>
  <c r="I96" i="9"/>
  <c r="K122" i="9"/>
  <c r="K135" i="9"/>
  <c r="J32" i="9"/>
  <c r="K25" i="9"/>
  <c r="J157" i="9"/>
  <c r="K150" i="9"/>
  <c r="I55" i="9"/>
  <c r="J29" i="9"/>
  <c r="I49" i="9"/>
  <c r="J27" i="9"/>
  <c r="L123" i="9"/>
  <c r="J159" i="9"/>
  <c r="J186" i="9"/>
  <c r="I53" i="9"/>
  <c r="L127" i="9"/>
  <c r="J22" i="9"/>
  <c r="J35" i="9"/>
  <c r="I192" i="9"/>
  <c r="J112" i="9"/>
  <c r="K16" i="9"/>
  <c r="L99" i="9"/>
  <c r="I186" i="9"/>
  <c r="I87" i="9"/>
  <c r="J170" i="9"/>
  <c r="J71" i="9"/>
  <c r="I148" i="9"/>
  <c r="K39" i="9"/>
  <c r="I113" i="9"/>
  <c r="K183" i="9"/>
  <c r="J81" i="9"/>
  <c r="J161" i="9"/>
  <c r="I59" i="9"/>
  <c r="J126" i="9"/>
  <c r="L17" i="9"/>
  <c r="I88" i="9"/>
  <c r="I152" i="9"/>
  <c r="J40" i="9"/>
  <c r="J104" i="9"/>
  <c r="J168" i="9"/>
  <c r="J53" i="9"/>
  <c r="J117" i="9"/>
  <c r="J181" i="9"/>
  <c r="K69" i="9"/>
  <c r="K133" i="9"/>
  <c r="L21" i="9"/>
  <c r="L85" i="9"/>
  <c r="L149" i="9"/>
  <c r="I54" i="9"/>
  <c r="I118" i="9"/>
  <c r="I182" i="9"/>
  <c r="K47" i="9"/>
  <c r="L114" i="9"/>
  <c r="J15" i="9"/>
  <c r="K89" i="9"/>
  <c r="J55" i="9"/>
  <c r="K71" i="9"/>
  <c r="L121" i="9"/>
  <c r="I160" i="9"/>
  <c r="I90" i="9"/>
  <c r="K86" i="9"/>
  <c r="I170" i="9"/>
  <c r="K192" i="9"/>
  <c r="J97" i="9"/>
  <c r="L110" i="9"/>
  <c r="K60" i="9"/>
  <c r="J119" i="9"/>
  <c r="L38" i="9"/>
  <c r="I84" i="9"/>
  <c r="K30" i="9"/>
  <c r="K98" i="9"/>
  <c r="I157" i="9"/>
  <c r="K38" i="9"/>
  <c r="J16" i="9"/>
  <c r="K115" i="9"/>
  <c r="I26" i="9"/>
  <c r="J109" i="9"/>
  <c r="J189" i="9"/>
  <c r="J90" i="9"/>
  <c r="K173" i="9"/>
  <c r="K74" i="9"/>
  <c r="J151" i="9"/>
  <c r="L42" i="9"/>
  <c r="J116" i="9"/>
  <c r="L186" i="9"/>
  <c r="K84" i="9"/>
  <c r="K164" i="9"/>
  <c r="J62" i="9"/>
  <c r="K129" i="9"/>
  <c r="I24" i="9"/>
  <c r="J91" i="9"/>
  <c r="J155" i="9"/>
  <c r="K43" i="9"/>
  <c r="K107" i="9"/>
  <c r="K171" i="9"/>
  <c r="K56" i="9"/>
  <c r="K120" i="9"/>
  <c r="K184" i="9"/>
  <c r="L72" i="9"/>
  <c r="L136" i="9"/>
  <c r="I28" i="9"/>
  <c r="I92" i="9"/>
  <c r="I156" i="9"/>
  <c r="J57" i="9"/>
  <c r="J121" i="9"/>
  <c r="J185" i="9"/>
  <c r="J60" i="9"/>
  <c r="K127" i="9"/>
  <c r="L73" i="9"/>
  <c r="I167" i="9"/>
  <c r="K186" i="9"/>
  <c r="L172" i="9"/>
  <c r="I64" i="9"/>
  <c r="L19" i="9"/>
  <c r="K22" i="9"/>
  <c r="I106" i="9"/>
  <c r="L59" i="9"/>
  <c r="L115" i="9"/>
  <c r="K100" i="9"/>
  <c r="J18" i="9"/>
  <c r="L18" i="9"/>
  <c r="L22" i="9"/>
  <c r="E18" i="1"/>
  <c r="F16" i="1"/>
  <c r="F13" i="1"/>
  <c r="E15" i="1"/>
  <c r="E14" i="1"/>
  <c r="E12" i="1"/>
  <c r="F17" i="1"/>
  <c r="F20" i="1"/>
  <c r="E19" i="1"/>
  <c r="F12" i="1"/>
  <c r="E20" i="1"/>
  <c r="F15" i="1"/>
  <c r="F9" i="1"/>
  <c r="F19" i="1"/>
  <c r="E17" i="1"/>
  <c r="F18" i="1"/>
  <c r="E16" i="1"/>
  <c r="F10" i="1"/>
  <c r="E11" i="1"/>
</calcChain>
</file>

<file path=xl/sharedStrings.xml><?xml version="1.0" encoding="utf-8"?>
<sst xmlns="http://schemas.openxmlformats.org/spreadsheetml/2006/main" count="218" uniqueCount="91">
  <si>
    <t>Einsatz von Steuerelementen in Tabellen</t>
  </si>
  <si>
    <t>(Drehfelder)</t>
  </si>
  <si>
    <t>Umsatz</t>
  </si>
  <si>
    <t>Kosten</t>
  </si>
  <si>
    <t>Monat</t>
  </si>
  <si>
    <t>Jan</t>
  </si>
  <si>
    <t>Feb</t>
  </si>
  <si>
    <t>Mrz</t>
  </si>
  <si>
    <t>Apr</t>
  </si>
  <si>
    <t>Mai</t>
  </si>
  <si>
    <t>Jun</t>
  </si>
  <si>
    <t>Jul</t>
  </si>
  <si>
    <t>Aug</t>
  </si>
  <si>
    <t>Sep</t>
  </si>
  <si>
    <t>Okt</t>
  </si>
  <si>
    <t>Nov</t>
  </si>
  <si>
    <t>Dez</t>
  </si>
  <si>
    <t>Rang</t>
  </si>
  <si>
    <t>+/- zum Vorjahr</t>
  </si>
  <si>
    <t>Historie Umsatz / Kosten</t>
  </si>
  <si>
    <t>Umsatz €</t>
  </si>
  <si>
    <t>Kosten €</t>
  </si>
  <si>
    <t>Mittel (Umsatz €)</t>
  </si>
  <si>
    <t>Mittel (Kosten €)</t>
  </si>
  <si>
    <t>Datum</t>
  </si>
  <si>
    <t>Schluss</t>
  </si>
  <si>
    <t>Eröffnung</t>
  </si>
  <si>
    <t>Tageshoch</t>
  </si>
  <si>
    <t>Tagestief</t>
  </si>
  <si>
    <t>Historische Kursdaten</t>
  </si>
  <si>
    <t>DAX 30</t>
  </si>
  <si>
    <t>DOW JONES 30 INDUSTRIAL</t>
  </si>
  <si>
    <t>NIKKEI 225</t>
  </si>
  <si>
    <t>FTSE 100</t>
  </si>
  <si>
    <t>NASDAQ COMPOSITE INDEX</t>
  </si>
  <si>
    <t>Kursentwicklung</t>
  </si>
  <si>
    <t>Indizes</t>
  </si>
  <si>
    <t>Hilfstabelle</t>
  </si>
  <si>
    <t>Beispiel für BEREICH.VERSCHIEBEN</t>
  </si>
  <si>
    <t>Summe bis Monat:</t>
  </si>
  <si>
    <t>Summen</t>
  </si>
  <si>
    <t>Januar</t>
  </si>
  <si>
    <t>Februar</t>
  </si>
  <si>
    <t>März</t>
  </si>
  <si>
    <t>April</t>
  </si>
  <si>
    <t>Juni</t>
  </si>
  <si>
    <t>Juli</t>
  </si>
  <si>
    <t>August</t>
  </si>
  <si>
    <t>September</t>
  </si>
  <si>
    <t>Oktober</t>
  </si>
  <si>
    <t>November</t>
  </si>
  <si>
    <t>Dezember</t>
  </si>
  <si>
    <t>A</t>
  </si>
  <si>
    <t>B</t>
  </si>
  <si>
    <t>C</t>
  </si>
  <si>
    <t>D</t>
  </si>
  <si>
    <t>E</t>
  </si>
  <si>
    <t>F</t>
  </si>
  <si>
    <t>G</t>
  </si>
  <si>
    <t>H</t>
  </si>
  <si>
    <t>J</t>
  </si>
  <si>
    <t>I</t>
  </si>
  <si>
    <t>K</t>
  </si>
  <si>
    <t>L</t>
  </si>
  <si>
    <t>M</t>
  </si>
  <si>
    <t>N</t>
  </si>
  <si>
    <t>O</t>
  </si>
  <si>
    <t>P</t>
  </si>
  <si>
    <t>Q</t>
  </si>
  <si>
    <t>R</t>
  </si>
  <si>
    <t>S</t>
  </si>
  <si>
    <t>T</t>
  </si>
  <si>
    <t>U</t>
  </si>
  <si>
    <t>V</t>
  </si>
  <si>
    <t>W</t>
  </si>
  <si>
    <t>X</t>
  </si>
  <si>
    <t>Y</t>
  </si>
  <si>
    <t>Z</t>
  </si>
  <si>
    <t>BEREICH.VERSCHIEBEN</t>
  </si>
  <si>
    <t>Gibt einen Bezug zurück, der gegenüber dem angegebenen Bezug versetzt ist. Der zurückgegebene Bezug kann eine einzelne Zelle oder ein Zellbereich sein. Sie können die Anzahl der zurückzugebenden Zeilen und Spalten festlegen.</t>
  </si>
  <si>
    <t>Syntax</t>
  </si>
  <si>
    <r>
      <rPr>
        <b/>
        <sz val="11"/>
        <color indexed="8"/>
        <rFont val="Calibri"/>
        <family val="2"/>
      </rPr>
      <t>Bezug  </t>
    </r>
    <r>
      <rPr>
        <sz val="10"/>
        <rFont val="Arial"/>
        <family val="2"/>
      </rPr>
      <t xml:space="preserve">    ist der Bezug, der als Ausgangspunkt des Verschiebevorgangs dienen soll. Bezug muss ein Bezug zu einer Zelle oder einem Bereich aus angrenzenden Zellen sein. Andernfalls gibt BEREICH.VERSCHIEBEN den Fehlerwert #WERT! zurück.</t>
    </r>
  </si>
  <si>
    <r>
      <rPr>
        <b/>
        <sz val="11"/>
        <color indexed="8"/>
        <rFont val="Calibri"/>
        <family val="2"/>
      </rPr>
      <t>Zeilen  </t>
    </r>
    <r>
      <rPr>
        <sz val="10"/>
        <rFont val="Arial"/>
        <family val="2"/>
      </rPr>
      <t xml:space="preserve">    ist die Anzahl der Zeilen, um die Sie die obere linke Eckzelle des Bereichs nach oben oder nach unten verschieben möchten. Entspricht das Argument Zeilen beispielsweise 5, bedeutet dies, dass die obere linke Ecke des neuen Bezugs fünf Zeilen unterhalb von Bezug liegt. Das Argument Zeilen kann sowohl einen positiven (unterhalb des Ausgangsbezugs liegen) als auch einen negativen Wert annehmen (oberhalb des Ausgangsbezugs liegen).</t>
    </r>
  </si>
  <si>
    <r>
      <rPr>
        <b/>
        <sz val="11"/>
        <color indexed="8"/>
        <rFont val="Calibri"/>
        <family val="2"/>
      </rPr>
      <t>Spalten  </t>
    </r>
    <r>
      <rPr>
        <sz val="10"/>
        <rFont val="Arial"/>
        <family val="2"/>
      </rPr>
      <t xml:space="preserve">    ist die Anzahl der Spalten, um die Sie die obere linke Eckzelle des Bereichs nach links oder nach rechts verschieben möchten. Ist das Argument Spalten beispielsweise gleich 5, so bedeutet dies, dass die obere linke Ecke des neuen Bezugs fünf Spalten rechts von Bezug liegt. Spalten kann sowohl einen positiven (rechts des Ausgangsbezugs liegen) als auch einen negativen Wert annehmen (links des Ausgangsbezugs liegen).</t>
    </r>
  </si>
  <si>
    <r>
      <rPr>
        <b/>
        <sz val="11"/>
        <color indexed="8"/>
        <rFont val="Calibri"/>
        <family val="2"/>
      </rPr>
      <t>Höhe  </t>
    </r>
    <r>
      <rPr>
        <sz val="10"/>
        <rFont val="Arial"/>
        <family val="2"/>
      </rPr>
      <t xml:space="preserve">    ist die Höhe des neuen Bezugs in Zeilen. Für Höhe muss ein positiver Wert angegeben werden.</t>
    </r>
  </si>
  <si>
    <r>
      <rPr>
        <b/>
        <sz val="11"/>
        <color indexed="8"/>
        <rFont val="Calibri"/>
        <family val="2"/>
      </rPr>
      <t>Breite  </t>
    </r>
    <r>
      <rPr>
        <sz val="10"/>
        <rFont val="Arial"/>
        <family val="2"/>
      </rPr>
      <t xml:space="preserve">    ist die Breite des neuen Bezugs in Spalten. Für Breite muss ein positiver Wert angegeben werden.</t>
    </r>
  </si>
  <si>
    <t>BEREICH.VERSCHIEBEN(Bezug;Zeilen;Spalten;[Höhe];[Breite])</t>
  </si>
  <si>
    <t>Produkt</t>
  </si>
  <si>
    <t>© Jens Huthmann IT-Dienstleistungen</t>
  </si>
  <si>
    <r>
      <t>BEREICH.VERSCHIEBEN(</t>
    </r>
    <r>
      <rPr>
        <b/>
        <sz val="16"/>
        <color rgb="FFC00000"/>
        <rFont val="Arial"/>
        <family val="2"/>
        <scheme val="minor"/>
      </rPr>
      <t>Bezug</t>
    </r>
    <r>
      <rPr>
        <b/>
        <sz val="16"/>
        <color theme="1"/>
        <rFont val="Arial"/>
        <family val="2"/>
        <scheme val="minor"/>
      </rPr>
      <t>;</t>
    </r>
    <r>
      <rPr>
        <b/>
        <sz val="16"/>
        <color theme="8" tint="0.39997558519241921"/>
        <rFont val="Arial"/>
        <family val="2"/>
        <scheme val="minor"/>
      </rPr>
      <t>Zeilen</t>
    </r>
    <r>
      <rPr>
        <b/>
        <sz val="16"/>
        <color theme="1"/>
        <rFont val="Arial"/>
        <family val="2"/>
        <scheme val="minor"/>
      </rPr>
      <t>;</t>
    </r>
    <r>
      <rPr>
        <b/>
        <sz val="16"/>
        <color rgb="FF00B050"/>
        <rFont val="Arial"/>
        <family val="2"/>
        <scheme val="minor"/>
      </rPr>
      <t>Spalten</t>
    </r>
    <r>
      <rPr>
        <b/>
        <sz val="16"/>
        <color theme="1"/>
        <rFont val="Arial"/>
        <family val="2"/>
        <scheme val="minor"/>
      </rPr>
      <t>;[Höhe];[Breite])</t>
    </r>
  </si>
  <si>
    <r>
      <t>BEREICH.VERSCHIEBEN(</t>
    </r>
    <r>
      <rPr>
        <b/>
        <sz val="16"/>
        <color rgb="FFC00000"/>
        <rFont val="Arial"/>
        <family val="2"/>
        <scheme val="minor"/>
      </rPr>
      <t>C22</t>
    </r>
    <r>
      <rPr>
        <b/>
        <sz val="16"/>
        <color theme="1"/>
        <rFont val="Arial"/>
        <family val="2"/>
        <scheme val="minor"/>
      </rPr>
      <t>;</t>
    </r>
    <r>
      <rPr>
        <b/>
        <sz val="16"/>
        <color theme="8" tint="0.39997558519241921"/>
        <rFont val="Arial"/>
        <family val="2"/>
        <scheme val="minor"/>
      </rPr>
      <t>2</t>
    </r>
    <r>
      <rPr>
        <b/>
        <sz val="16"/>
        <color theme="1"/>
        <rFont val="Arial"/>
        <family val="2"/>
        <scheme val="minor"/>
      </rPr>
      <t>;</t>
    </r>
    <r>
      <rPr>
        <b/>
        <sz val="16"/>
        <color rgb="FF00B050"/>
        <rFont val="Arial"/>
        <family val="2"/>
        <scheme val="minor"/>
      </rPr>
      <t>3</t>
    </r>
    <r>
      <rPr>
        <b/>
        <sz val="16"/>
        <color theme="1"/>
        <rFont val="Arial"/>
        <family val="2"/>
        <scheme val="minor"/>
      </rPr>
      <t xml:space="preserve">;[Höhe];[Breite]) = </t>
    </r>
    <r>
      <rPr>
        <b/>
        <sz val="16"/>
        <color rgb="FFFF0000"/>
        <rFont val="Arial"/>
        <family val="2"/>
        <scheme val="minor"/>
      </rPr>
      <t>8.765,61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</si>
</sst>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164" formatCode="#,##0.00\ &quot;€&quot;"/>
    <numFmt numFmtId="165" formatCode="mmmm\ yy"/>
    <numFmt numFmtId="166" formatCode="\+#,##0.00\ ;[Red]\-#,##0.00\ "/>
    <numFmt numFmtId="167" formatCode="0.00&quot; h&quot;"/>
  </numFmts>
  <fonts count="38" x14ac:knownFonts="1">
    <font>
      <sz val="10"/>
      <name val="Arial"/>
      <family val="2"/>
    </font>
    <font>
      <sz val="10"/>
      <name val="Arial"/>
      <family val="2"/>
    </font>
    <font>
      <b/>
      <sz val="10"/>
      <name val="Arial"/>
      <family val="2"/>
    </font>
    <font>
      <b/>
      <sz val="14"/>
      <name val="Arial"/>
      <family val="2"/>
    </font>
    <font>
      <b/>
      <sz val="10"/>
      <color indexed="9"/>
      <name val="Arial"/>
      <family val="2"/>
    </font>
    <font>
      <sz val="10"/>
      <name val="Arial"/>
      <family val="2"/>
      <scheme val="minor"/>
    </font>
    <font>
      <b/>
      <sz val="8"/>
      <name val="Arial"/>
      <family val="2"/>
      <scheme val="minor"/>
    </font>
    <font>
      <b/>
      <sz val="10"/>
      <color indexed="12"/>
      <name val="Arial"/>
      <family val="2"/>
      <scheme val="minor"/>
    </font>
    <font>
      <b/>
      <sz val="10"/>
      <name val="Arial"/>
      <family val="2"/>
      <scheme val="minor"/>
    </font>
    <font>
      <b/>
      <sz val="10"/>
      <color indexed="10"/>
      <name val="Arial"/>
      <family val="2"/>
      <scheme val="minor"/>
    </font>
    <font>
      <sz val="12"/>
      <name val="Arial"/>
      <family val="2"/>
      <scheme val="minor"/>
    </font>
    <font>
      <b/>
      <sz val="10"/>
      <color rgb="FF575756"/>
      <name val="Arial"/>
      <family val="2"/>
    </font>
    <font>
      <sz val="10"/>
      <color theme="0" tint="-0.34998626667073579"/>
      <name val="Arial"/>
      <family val="2"/>
    </font>
    <font>
      <sz val="10"/>
      <color rgb="FFFF0000"/>
      <name val="Arial"/>
      <family val="2"/>
    </font>
    <font>
      <b/>
      <sz val="10"/>
      <color rgb="FF3F3F76"/>
      <name val="Arial"/>
      <family val="2"/>
      <scheme val="minor"/>
    </font>
    <font>
      <sz val="10"/>
      <color theme="0" tint="-0.249977111117893"/>
      <name val="Arial"/>
      <family val="2"/>
    </font>
    <font>
      <b/>
      <sz val="10"/>
      <color indexed="12"/>
      <name val="Arial"/>
      <family val="2"/>
    </font>
    <font>
      <b/>
      <sz val="10"/>
      <color indexed="10"/>
      <name val="Arial"/>
      <family val="2"/>
    </font>
    <font>
      <b/>
      <sz val="11"/>
      <color theme="1"/>
      <name val="Arial"/>
      <family val="2"/>
      <scheme val="minor"/>
    </font>
    <font>
      <b/>
      <sz val="16"/>
      <color theme="1"/>
      <name val="Arial"/>
      <family val="2"/>
      <scheme val="minor"/>
    </font>
    <font>
      <b/>
      <sz val="11"/>
      <color indexed="8"/>
      <name val="Calibri"/>
      <family val="2"/>
    </font>
    <font>
      <b/>
      <sz val="16"/>
      <color theme="8" tint="0.39997558519241921"/>
      <name val="Arial"/>
      <family val="2"/>
      <scheme val="minor"/>
    </font>
    <font>
      <b/>
      <sz val="16"/>
      <color rgb="FF00B050"/>
      <name val="Arial"/>
      <family val="2"/>
      <scheme val="minor"/>
    </font>
    <font>
      <b/>
      <sz val="16"/>
      <color rgb="FFFF0000"/>
      <name val="Arial"/>
      <family val="2"/>
      <scheme val="minor"/>
    </font>
    <font>
      <b/>
      <sz val="10"/>
      <color rgb="FFFF0000"/>
      <name val="Arial"/>
      <family val="2"/>
    </font>
    <font>
      <sz val="11"/>
      <color rgb="FF3F3F76"/>
      <name val="Arial"/>
      <family val="2"/>
      <scheme val="minor"/>
    </font>
    <font>
      <sz val="11"/>
      <color rgb="FF006100"/>
      <name val="Arial"/>
      <family val="2"/>
      <scheme val="minor"/>
    </font>
    <font>
      <sz val="10"/>
      <name val="MS Sans Serif"/>
    </font>
    <font>
      <sz val="11"/>
      <color rgb="FF9C0006"/>
      <name val="Arial"/>
      <family val="2"/>
      <scheme val="minor"/>
    </font>
    <font>
      <u/>
      <sz val="10"/>
      <color theme="10"/>
      <name val="Arial"/>
      <family val="2"/>
    </font>
    <font>
      <u/>
      <sz val="8"/>
      <color theme="10"/>
      <name val="Arial"/>
      <family val="2"/>
    </font>
    <font>
      <b/>
      <sz val="11"/>
      <color theme="3"/>
      <name val="Arial"/>
      <family val="2"/>
    </font>
    <font>
      <b/>
      <sz val="14"/>
      <color theme="3"/>
      <name val="Arial"/>
      <family val="2"/>
      <scheme val="minor"/>
    </font>
    <font>
      <b/>
      <sz val="10"/>
      <color theme="4"/>
      <name val="Arial"/>
      <family val="2"/>
      <scheme val="minor"/>
    </font>
    <font>
      <b/>
      <sz val="10"/>
      <color theme="0"/>
      <name val="Arial"/>
      <family val="2"/>
      <scheme val="minor"/>
    </font>
    <font>
      <b/>
      <sz val="16"/>
      <color rgb="FFC00000"/>
      <name val="Arial"/>
      <family val="2"/>
      <scheme val="minor"/>
    </font>
    <font>
      <b/>
      <sz val="10"/>
      <color rgb="FFC00000"/>
      <name val="Arial"/>
      <family val="2"/>
    </font>
    <font>
      <sz val="10"/>
      <color rgb="FFFF0000"/>
      <name val="Arial"/>
      <family val="2"/>
      <scheme val="minor"/>
    </font>
  </fonts>
  <fills count="14">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rgb="FFFFFFCC"/>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66FF33"/>
        <bgColor indexed="64"/>
      </patternFill>
    </fill>
    <fill>
      <patternFill patternType="solid">
        <fgColor theme="0"/>
        <bgColor indexed="64"/>
      </patternFill>
    </fill>
    <fill>
      <patternFill patternType="solid">
        <fgColor theme="9"/>
        <bgColor indexed="64"/>
      </patternFill>
    </fill>
    <fill>
      <patternFill patternType="solid">
        <fgColor rgb="FFE1F3FF"/>
        <bgColor indexed="64"/>
      </patternFill>
    </fill>
    <fill>
      <patternFill patternType="solid">
        <fgColor theme="5"/>
        <bgColor indexed="64"/>
      </patternFill>
    </fill>
  </fills>
  <borders count="29">
    <border>
      <left/>
      <right/>
      <top/>
      <bottom/>
      <diagonal/>
    </border>
    <border>
      <left/>
      <right/>
      <top style="medium">
        <color indexed="9"/>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style="thin">
        <color rgb="FFB2B2B2"/>
      </left>
      <right style="thin">
        <color rgb="FFB2B2B2"/>
      </right>
      <top style="thin">
        <color rgb="FFB2B2B2"/>
      </top>
      <bottom style="thin">
        <color rgb="FFB2B2B2"/>
      </bottom>
      <diagonal/>
    </border>
    <border>
      <left/>
      <right/>
      <top style="thin">
        <color indexed="64"/>
      </top>
      <bottom style="medium">
        <color indexed="9"/>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medium">
        <color indexed="9"/>
      </bottom>
      <diagonal/>
    </border>
    <border>
      <left/>
      <right/>
      <top style="thin">
        <color auto="1"/>
      </top>
      <bottom/>
      <diagonal/>
    </border>
    <border>
      <left/>
      <right style="thin">
        <color indexed="64"/>
      </right>
      <top/>
      <bottom style="thin">
        <color auto="1"/>
      </bottom>
      <diagonal/>
    </border>
    <border>
      <left style="thin">
        <color rgb="FF7F7F7F"/>
      </left>
      <right style="thin">
        <color rgb="FF7F7F7F"/>
      </right>
      <top style="thin">
        <color rgb="FF7F7F7F"/>
      </top>
      <bottom style="thin">
        <color rgb="FF7F7F7F"/>
      </bottom>
      <diagonal/>
    </border>
    <border>
      <left/>
      <right/>
      <top style="medium">
        <color rgb="FFDDDDDD"/>
      </top>
      <bottom/>
      <diagonal/>
    </border>
    <border>
      <left/>
      <right style="thin">
        <color indexed="64"/>
      </right>
      <top style="medium">
        <color rgb="FFDDDDDD"/>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theme="0" tint="-0.34998626667073579"/>
      </bottom>
      <diagonal/>
    </border>
    <border>
      <left/>
      <right/>
      <top/>
      <bottom style="hair">
        <color theme="0" tint="-0.34998626667073579"/>
      </bottom>
      <diagonal/>
    </border>
    <border>
      <left style="thin">
        <color indexed="64"/>
      </left>
      <right style="thin">
        <color indexed="64"/>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thin">
        <color indexed="64"/>
      </left>
      <right style="thin">
        <color indexed="64"/>
      </right>
      <top style="hair">
        <color theme="0" tint="-0.34998626667073579"/>
      </top>
      <bottom style="thin">
        <color indexed="64"/>
      </bottom>
      <diagonal/>
    </border>
    <border>
      <left/>
      <right/>
      <top style="hair">
        <color theme="0" tint="-0.34998626667073579"/>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bottom style="thick">
        <color theme="5"/>
      </bottom>
      <diagonal/>
    </border>
    <border>
      <left/>
      <right/>
      <top/>
      <bottom style="medium">
        <color theme="5"/>
      </bottom>
      <diagonal/>
    </border>
    <border>
      <left/>
      <right/>
      <top/>
      <bottom style="thin">
        <color theme="4" tint="0.39994506668294322"/>
      </bottom>
      <diagonal/>
    </border>
  </borders>
  <cellStyleXfs count="25">
    <xf numFmtId="0" fontId="0" fillId="0" borderId="0"/>
    <xf numFmtId="0" fontId="4" fillId="2" borderId="1" applyNumberFormat="0" applyAlignment="0" applyProtection="0">
      <protection locked="0"/>
    </xf>
    <xf numFmtId="164" fontId="1" fillId="0" borderId="4" applyNumberFormat="0" applyFont="0" applyFill="0" applyAlignment="0" applyProtection="0">
      <alignment horizontal="center"/>
    </xf>
    <xf numFmtId="0" fontId="3" fillId="3" borderId="2" applyProtection="0">
      <protection locked="0"/>
    </xf>
    <xf numFmtId="0" fontId="1" fillId="5" borderId="5"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NumberFormat="0" applyAlignment="0" applyProtection="0"/>
    <xf numFmtId="165" fontId="1" fillId="0" borderId="0"/>
    <xf numFmtId="0" fontId="1" fillId="0" borderId="0"/>
    <xf numFmtId="0" fontId="32" fillId="0" borderId="26" applyNumberFormat="0" applyFill="0" applyAlignment="0" applyProtection="0"/>
    <xf numFmtId="0" fontId="31" fillId="0" borderId="0" applyNumberFormat="0" applyFill="0" applyBorder="0" applyAlignment="0" applyProtection="0"/>
    <xf numFmtId="0" fontId="25" fillId="11" borderId="13" applyNumberFormat="0" applyFont="0" applyBorder="0" applyAlignment="0">
      <protection locked="0"/>
    </xf>
    <xf numFmtId="0" fontId="26" fillId="7" borderId="0" applyNumberFormat="0" applyBorder="0" applyAlignment="0" applyProtection="0"/>
    <xf numFmtId="0" fontId="28" fillId="8" borderId="0" applyNumberFormat="0" applyBorder="0" applyAlignment="0" applyProtection="0"/>
    <xf numFmtId="166" fontId="8" fillId="9" borderId="24" applyFont="0" applyFill="0" applyBorder="0" applyAlignment="0" applyProtection="0"/>
    <xf numFmtId="40" fontId="27" fillId="0" borderId="0" applyFont="0" applyFill="0" applyBorder="0" applyAlignment="0" applyProtection="0"/>
    <xf numFmtId="0" fontId="27" fillId="0" borderId="0"/>
    <xf numFmtId="167" fontId="1" fillId="10" borderId="25"/>
    <xf numFmtId="167" fontId="1" fillId="10" borderId="25" applyFont="0" applyFill="0" applyBorder="0" applyAlignment="0" applyProtection="0"/>
    <xf numFmtId="8" fontId="27" fillId="0" borderId="0" applyFont="0" applyFill="0" applyBorder="0" applyAlignment="0" applyProtection="0"/>
    <xf numFmtId="0" fontId="29" fillId="0" borderId="0" applyNumberFormat="0" applyFill="0" applyBorder="0" applyAlignment="0" applyProtection="0"/>
    <xf numFmtId="0" fontId="33" fillId="0" borderId="27" applyNumberFormat="0" applyFill="0" applyAlignment="0" applyProtection="0"/>
    <xf numFmtId="0" fontId="34" fillId="13" borderId="28" applyNumberFormat="0" applyAlignment="0" applyProtection="0"/>
    <xf numFmtId="0" fontId="1" fillId="12" borderId="0" applyNumberFormat="0" applyFont="0" applyBorder="0" applyAlignment="0" applyProtection="0"/>
  </cellStyleXfs>
  <cellXfs count="103">
    <xf numFmtId="0" fontId="0" fillId="0" borderId="0" xfId="0"/>
    <xf numFmtId="0" fontId="1" fillId="0" borderId="0" xfId="9" applyProtection="1">
      <protection hidden="1"/>
    </xf>
    <xf numFmtId="0" fontId="5" fillId="0" borderId="0" xfId="9" applyFont="1" applyFill="1" applyProtection="1">
      <protection hidden="1"/>
    </xf>
    <xf numFmtId="0" fontId="6" fillId="0" borderId="0" xfId="9" applyFont="1" applyFill="1" applyAlignment="1" applyProtection="1">
      <alignment horizontal="center" vertical="top"/>
      <protection hidden="1"/>
    </xf>
    <xf numFmtId="10" fontId="6" fillId="0" borderId="0" xfId="9" applyNumberFormat="1" applyFont="1" applyFill="1" applyAlignment="1" applyProtection="1">
      <alignment horizontal="center" vertical="top"/>
      <protection hidden="1"/>
    </xf>
    <xf numFmtId="0" fontId="5" fillId="0" borderId="3" xfId="9" applyFont="1" applyFill="1" applyBorder="1" applyProtection="1">
      <protection hidden="1"/>
    </xf>
    <xf numFmtId="0" fontId="7" fillId="0" borderId="0" xfId="9" applyFont="1" applyFill="1" applyBorder="1" applyProtection="1">
      <protection hidden="1"/>
    </xf>
    <xf numFmtId="4" fontId="5" fillId="0" borderId="0" xfId="9" applyNumberFormat="1" applyFont="1" applyFill="1" applyProtection="1">
      <protection hidden="1"/>
    </xf>
    <xf numFmtId="164" fontId="5" fillId="0" borderId="0" xfId="9" applyNumberFormat="1" applyFont="1" applyFill="1" applyProtection="1">
      <protection hidden="1"/>
    </xf>
    <xf numFmtId="4" fontId="8" fillId="0" borderId="0" xfId="9" applyNumberFormat="1" applyFont="1" applyFill="1" applyProtection="1">
      <protection hidden="1"/>
    </xf>
    <xf numFmtId="0" fontId="9" fillId="0" borderId="0" xfId="9" applyFont="1" applyFill="1" applyBorder="1" applyProtection="1">
      <protection hidden="1"/>
    </xf>
    <xf numFmtId="0" fontId="8" fillId="0" borderId="7" xfId="9" applyFont="1" applyFill="1" applyBorder="1" applyProtection="1">
      <protection hidden="1"/>
    </xf>
    <xf numFmtId="1" fontId="8" fillId="0" borderId="7" xfId="9" applyNumberFormat="1" applyFont="1" applyFill="1" applyBorder="1" applyAlignment="1" applyProtection="1">
      <alignment horizontal="center"/>
      <protection hidden="1"/>
    </xf>
    <xf numFmtId="4" fontId="5" fillId="0" borderId="9" xfId="9" applyNumberFormat="1" applyFont="1" applyFill="1" applyBorder="1" applyProtection="1">
      <protection hidden="1"/>
    </xf>
    <xf numFmtId="0" fontId="5" fillId="0" borderId="6" xfId="9" applyFont="1" applyFill="1" applyBorder="1" applyProtection="1">
      <protection hidden="1"/>
    </xf>
    <xf numFmtId="4" fontId="8" fillId="0" borderId="10" xfId="9" applyNumberFormat="1" applyFont="1" applyFill="1" applyBorder="1" applyProtection="1">
      <protection hidden="1"/>
    </xf>
    <xf numFmtId="4" fontId="8" fillId="0" borderId="6" xfId="9" applyNumberFormat="1" applyFont="1" applyFill="1" applyBorder="1" applyProtection="1">
      <protection hidden="1"/>
    </xf>
    <xf numFmtId="0" fontId="5" fillId="0" borderId="0" xfId="9" applyFont="1" applyFill="1" applyBorder="1" applyProtection="1">
      <protection hidden="1"/>
    </xf>
    <xf numFmtId="4" fontId="8" fillId="0" borderId="0" xfId="9" applyNumberFormat="1" applyFont="1" applyFill="1" applyBorder="1" applyProtection="1">
      <protection hidden="1"/>
    </xf>
    <xf numFmtId="1" fontId="8" fillId="0" borderId="8" xfId="9" applyNumberFormat="1" applyFont="1" applyFill="1" applyBorder="1" applyAlignment="1" applyProtection="1">
      <alignment horizontal="center"/>
      <protection hidden="1"/>
    </xf>
    <xf numFmtId="0" fontId="32" fillId="0" borderId="26" xfId="10" applyFill="1" applyProtection="1">
      <protection hidden="1"/>
    </xf>
    <xf numFmtId="0" fontId="32" fillId="0" borderId="26" xfId="10" applyFill="1" applyAlignment="1" applyProtection="1">
      <alignment horizontal="center" vertical="top"/>
      <protection hidden="1"/>
    </xf>
    <xf numFmtId="10" fontId="32" fillId="0" borderId="26" xfId="10" applyNumberFormat="1" applyFill="1" applyAlignment="1" applyProtection="1">
      <alignment horizontal="center" vertical="top"/>
      <protection hidden="1"/>
    </xf>
    <xf numFmtId="0" fontId="6" fillId="0" borderId="0" xfId="9" applyFont="1" applyFill="1" applyProtection="1">
      <protection hidden="1"/>
    </xf>
    <xf numFmtId="0" fontId="6" fillId="0" borderId="0" xfId="9" quotePrefix="1" applyFont="1" applyFill="1" applyProtection="1">
      <protection hidden="1"/>
    </xf>
    <xf numFmtId="0" fontId="5" fillId="0" borderId="0" xfId="9" applyFont="1" applyProtection="1">
      <protection hidden="1"/>
    </xf>
    <xf numFmtId="0" fontId="5" fillId="0" borderId="0" xfId="0" applyFont="1" applyProtection="1">
      <protection hidden="1"/>
    </xf>
    <xf numFmtId="0" fontId="8" fillId="0" borderId="4" xfId="2" applyNumberFormat="1" applyFont="1" applyAlignment="1" applyProtection="1">
      <protection locked="0" hidden="1"/>
    </xf>
    <xf numFmtId="0" fontId="5" fillId="0" borderId="11" xfId="9" applyFont="1" applyBorder="1" applyProtection="1">
      <protection hidden="1"/>
    </xf>
    <xf numFmtId="0" fontId="10" fillId="0" borderId="0" xfId="9" applyFont="1" applyFill="1" applyProtection="1">
      <protection hidden="1"/>
    </xf>
    <xf numFmtId="0" fontId="10" fillId="0" borderId="0" xfId="9" applyFont="1" applyFill="1" applyAlignment="1" applyProtection="1">
      <alignment horizontal="left"/>
      <protection hidden="1"/>
    </xf>
    <xf numFmtId="0" fontId="32" fillId="0" borderId="26" xfId="10" applyFill="1" applyAlignment="1" applyProtection="1">
      <alignment horizontal="left"/>
      <protection hidden="1"/>
    </xf>
    <xf numFmtId="0" fontId="31" fillId="0" borderId="0" xfId="11" applyFill="1" applyAlignment="1" applyProtection="1">
      <alignment horizontal="left"/>
      <protection hidden="1"/>
    </xf>
    <xf numFmtId="4" fontId="5" fillId="0" borderId="0" xfId="9" applyNumberFormat="1" applyFont="1" applyProtection="1">
      <protection hidden="1"/>
    </xf>
    <xf numFmtId="4" fontId="5" fillId="0" borderId="0" xfId="9" applyNumberFormat="1" applyFont="1" applyBorder="1" applyProtection="1">
      <protection hidden="1"/>
    </xf>
    <xf numFmtId="0" fontId="5" fillId="3" borderId="7" xfId="9" applyFont="1" applyFill="1" applyBorder="1" applyProtection="1">
      <protection hidden="1"/>
    </xf>
    <xf numFmtId="0" fontId="8" fillId="3" borderId="12" xfId="9" applyFont="1" applyFill="1" applyBorder="1" applyProtection="1">
      <protection hidden="1"/>
    </xf>
    <xf numFmtId="0" fontId="5" fillId="0" borderId="12" xfId="9" applyFont="1" applyFill="1" applyBorder="1" applyProtection="1">
      <protection hidden="1"/>
    </xf>
    <xf numFmtId="0" fontId="5" fillId="3" borderId="12" xfId="9" applyFont="1" applyFill="1" applyBorder="1" applyProtection="1">
      <protection hidden="1"/>
    </xf>
    <xf numFmtId="4" fontId="5" fillId="0" borderId="3" xfId="9" applyNumberFormat="1" applyFont="1" applyBorder="1" applyProtection="1">
      <protection hidden="1"/>
    </xf>
    <xf numFmtId="4" fontId="5" fillId="0" borderId="12" xfId="9" applyNumberFormat="1" applyFont="1" applyBorder="1" applyProtection="1">
      <protection hidden="1"/>
    </xf>
    <xf numFmtId="1" fontId="8" fillId="0" borderId="0" xfId="9" applyNumberFormat="1" applyFont="1" applyProtection="1">
      <protection hidden="1"/>
    </xf>
    <xf numFmtId="0" fontId="8" fillId="0" borderId="0" xfId="2" applyNumberFormat="1" applyFont="1" applyBorder="1" applyAlignment="1" applyProtection="1">
      <protection locked="0" hidden="1"/>
    </xf>
    <xf numFmtId="0" fontId="11" fillId="0" borderId="0" xfId="0" applyFont="1" applyAlignment="1">
      <alignment vertical="center" wrapText="1"/>
    </xf>
    <xf numFmtId="14" fontId="0" fillId="0" borderId="0" xfId="0" applyNumberFormat="1"/>
    <xf numFmtId="4" fontId="0" fillId="0" borderId="0" xfId="0" applyNumberFormat="1"/>
    <xf numFmtId="4" fontId="1" fillId="0" borderId="14" xfId="0" applyNumberFormat="1" applyFont="1" applyBorder="1" applyAlignment="1">
      <alignment horizontal="right" vertical="top" wrapText="1"/>
    </xf>
    <xf numFmtId="0" fontId="11" fillId="0" borderId="0" xfId="0" applyFont="1" applyAlignment="1">
      <alignment vertical="center"/>
    </xf>
    <xf numFmtId="0" fontId="0" fillId="0" borderId="0" xfId="0" applyAlignment="1"/>
    <xf numFmtId="4" fontId="1" fillId="0" borderId="0" xfId="0" applyNumberFormat="1" applyFont="1" applyBorder="1" applyAlignment="1">
      <alignment horizontal="right" vertical="top" wrapText="1"/>
    </xf>
    <xf numFmtId="0" fontId="2" fillId="0" borderId="7" xfId="0" applyFont="1" applyBorder="1" applyAlignment="1">
      <alignment horizontal="left" vertical="top" wrapText="1"/>
    </xf>
    <xf numFmtId="0" fontId="2" fillId="0" borderId="7" xfId="0" applyFont="1" applyBorder="1" applyAlignment="1">
      <alignment horizontal="right" vertical="top" wrapText="1"/>
    </xf>
    <xf numFmtId="0" fontId="0" fillId="0" borderId="7" xfId="0" applyBorder="1"/>
    <xf numFmtId="0" fontId="2" fillId="0" borderId="12" xfId="0" applyFont="1" applyBorder="1" applyAlignment="1">
      <alignment horizontal="right" vertical="top" wrapText="1"/>
    </xf>
    <xf numFmtId="4" fontId="1" fillId="0" borderId="3" xfId="0" applyNumberFormat="1" applyFont="1" applyBorder="1" applyAlignment="1">
      <alignment horizontal="right" vertical="top" wrapText="1"/>
    </xf>
    <xf numFmtId="4" fontId="1" fillId="0" borderId="15" xfId="0" applyNumberFormat="1" applyFont="1" applyBorder="1" applyAlignment="1">
      <alignment horizontal="right" vertical="top" wrapText="1"/>
    </xf>
    <xf numFmtId="0" fontId="0" fillId="0" borderId="3" xfId="0" applyBorder="1"/>
    <xf numFmtId="0" fontId="1" fillId="0" borderId="0" xfId="0" applyFont="1"/>
    <xf numFmtId="0" fontId="32" fillId="0" borderId="26" xfId="10"/>
    <xf numFmtId="14" fontId="2" fillId="0" borderId="3" xfId="0" applyNumberFormat="1" applyFont="1" applyBorder="1" applyAlignment="1">
      <alignment horizontal="left" vertical="top" wrapText="1"/>
    </xf>
    <xf numFmtId="14" fontId="2" fillId="0" borderId="15" xfId="0" applyNumberFormat="1" applyFont="1" applyBorder="1" applyAlignment="1">
      <alignment horizontal="left" vertical="top" wrapText="1"/>
    </xf>
    <xf numFmtId="0" fontId="12" fillId="0" borderId="0" xfId="0" applyFont="1"/>
    <xf numFmtId="0" fontId="13" fillId="0" borderId="7" xfId="0" applyFont="1" applyBorder="1"/>
    <xf numFmtId="0" fontId="14" fillId="11" borderId="0" xfId="12" applyFont="1" applyBorder="1">
      <protection locked="0"/>
    </xf>
    <xf numFmtId="0" fontId="15" fillId="0" borderId="0" xfId="0" applyFont="1"/>
    <xf numFmtId="0" fontId="1" fillId="0" borderId="0" xfId="9" quotePrefix="1" applyFill="1" applyAlignment="1" applyProtection="1">
      <alignment horizontal="left"/>
      <protection hidden="1"/>
    </xf>
    <xf numFmtId="0" fontId="16" fillId="0" borderId="0" xfId="9" quotePrefix="1" applyFont="1" applyProtection="1">
      <protection hidden="1"/>
    </xf>
    <xf numFmtId="0" fontId="2" fillId="11" borderId="0" xfId="12" applyFont="1" applyBorder="1" applyAlignment="1">
      <alignment horizontal="left"/>
      <protection locked="0"/>
    </xf>
    <xf numFmtId="0" fontId="17" fillId="0" borderId="0" xfId="9" applyFont="1" applyProtection="1">
      <protection hidden="1"/>
    </xf>
    <xf numFmtId="0" fontId="2" fillId="4" borderId="16" xfId="9" applyFont="1" applyFill="1" applyBorder="1" applyProtection="1">
      <protection hidden="1"/>
    </xf>
    <xf numFmtId="0" fontId="1" fillId="0" borderId="7" xfId="9" applyFill="1" applyBorder="1" applyProtection="1">
      <protection hidden="1"/>
    </xf>
    <xf numFmtId="0" fontId="2" fillId="0" borderId="7" xfId="9" applyFont="1" applyFill="1" applyBorder="1" applyProtection="1">
      <protection hidden="1"/>
    </xf>
    <xf numFmtId="4" fontId="2" fillId="6" borderId="17" xfId="9" applyNumberFormat="1" applyFont="1" applyFill="1" applyBorder="1" applyProtection="1">
      <protection hidden="1"/>
    </xf>
    <xf numFmtId="0" fontId="1" fillId="0" borderId="18" xfId="9" applyBorder="1" applyProtection="1">
      <protection hidden="1"/>
    </xf>
    <xf numFmtId="0" fontId="2" fillId="0" borderId="18" xfId="9" applyFont="1" applyFill="1" applyBorder="1" applyProtection="1">
      <protection hidden="1"/>
    </xf>
    <xf numFmtId="4" fontId="1" fillId="0" borderId="18" xfId="9" applyNumberFormat="1" applyBorder="1" applyProtection="1">
      <protection hidden="1"/>
    </xf>
    <xf numFmtId="4" fontId="2" fillId="6" borderId="19" xfId="9" applyNumberFormat="1" applyFont="1" applyFill="1" applyBorder="1" applyProtection="1">
      <protection hidden="1"/>
    </xf>
    <xf numFmtId="0" fontId="1" fillId="0" borderId="20" xfId="9" applyBorder="1" applyProtection="1">
      <protection hidden="1"/>
    </xf>
    <xf numFmtId="0" fontId="2" fillId="0" borderId="20" xfId="9" applyFont="1" applyFill="1" applyBorder="1" applyProtection="1">
      <protection hidden="1"/>
    </xf>
    <xf numFmtId="4" fontId="1" fillId="0" borderId="20" xfId="9" applyNumberFormat="1" applyBorder="1" applyProtection="1">
      <protection hidden="1"/>
    </xf>
    <xf numFmtId="4" fontId="2" fillId="6" borderId="21" xfId="9" applyNumberFormat="1" applyFont="1" applyFill="1" applyBorder="1" applyProtection="1">
      <protection hidden="1"/>
    </xf>
    <xf numFmtId="0" fontId="1" fillId="0" borderId="22" xfId="9" applyBorder="1" applyProtection="1">
      <protection hidden="1"/>
    </xf>
    <xf numFmtId="0" fontId="2" fillId="0" borderId="22" xfId="9" applyFont="1" applyFill="1" applyBorder="1" applyProtection="1">
      <protection hidden="1"/>
    </xf>
    <xf numFmtId="4" fontId="1" fillId="0" borderId="22" xfId="9" applyNumberFormat="1" applyBorder="1" applyProtection="1">
      <protection hidden="1"/>
    </xf>
    <xf numFmtId="4" fontId="2" fillId="4" borderId="23" xfId="9" applyNumberFormat="1" applyFont="1" applyFill="1" applyBorder="1" applyProtection="1">
      <protection hidden="1"/>
    </xf>
    <xf numFmtId="4" fontId="0" fillId="0" borderId="0" xfId="0" applyNumberFormat="1" applyAlignment="1">
      <alignment wrapText="1"/>
    </xf>
    <xf numFmtId="0" fontId="18" fillId="0" borderId="0" xfId="0" applyFont="1"/>
    <xf numFmtId="0" fontId="19" fillId="0" borderId="0" xfId="0" applyFont="1"/>
    <xf numFmtId="0" fontId="0" fillId="0" borderId="0" xfId="0" applyAlignment="1">
      <alignment wrapText="1"/>
    </xf>
    <xf numFmtId="4" fontId="2" fillId="0" borderId="18" xfId="9" applyNumberFormat="1" applyFont="1" applyBorder="1" applyProtection="1">
      <protection hidden="1"/>
    </xf>
    <xf numFmtId="4" fontId="2" fillId="0" borderId="20" xfId="9" applyNumberFormat="1" applyFont="1" applyBorder="1" applyProtection="1">
      <protection hidden="1"/>
    </xf>
    <xf numFmtId="4" fontId="24" fillId="0" borderId="20" xfId="9" applyNumberFormat="1" applyFont="1" applyBorder="1" applyProtection="1">
      <protection hidden="1"/>
    </xf>
    <xf numFmtId="4" fontId="2" fillId="0" borderId="0" xfId="0" applyNumberFormat="1" applyFont="1" applyAlignment="1">
      <alignment wrapText="1"/>
    </xf>
    <xf numFmtId="0" fontId="30" fillId="0" borderId="0" xfId="21" applyFont="1"/>
    <xf numFmtId="0" fontId="36" fillId="0" borderId="7" xfId="9" applyFont="1" applyFill="1" applyBorder="1" applyProtection="1">
      <protection hidden="1"/>
    </xf>
    <xf numFmtId="4" fontId="37" fillId="0" borderId="3" xfId="9" applyNumberFormat="1" applyFont="1" applyBorder="1" applyProtection="1">
      <protection hidden="1"/>
    </xf>
    <xf numFmtId="4" fontId="37" fillId="0" borderId="12" xfId="9" applyNumberFormat="1" applyFont="1" applyBorder="1" applyProtection="1">
      <protection hidden="1"/>
    </xf>
    <xf numFmtId="4" fontId="37" fillId="0" borderId="0" xfId="9" applyNumberFormat="1" applyFont="1" applyProtection="1">
      <protection hidden="1"/>
    </xf>
    <xf numFmtId="4" fontId="13" fillId="0" borderId="0" xfId="0" applyNumberFormat="1" applyFont="1"/>
    <xf numFmtId="0" fontId="13" fillId="0" borderId="0" xfId="0" applyFont="1"/>
    <xf numFmtId="4" fontId="24" fillId="0" borderId="17" xfId="9" applyNumberFormat="1" applyFont="1" applyFill="1" applyBorder="1" applyProtection="1">
      <protection hidden="1"/>
    </xf>
    <xf numFmtId="4" fontId="24" fillId="0" borderId="19" xfId="9" applyNumberFormat="1" applyFont="1" applyFill="1" applyBorder="1" applyProtection="1">
      <protection hidden="1"/>
    </xf>
    <xf numFmtId="4" fontId="24" fillId="0" borderId="21" xfId="9" applyNumberFormat="1" applyFont="1" applyFill="1" applyBorder="1" applyProtection="1">
      <protection hidden="1"/>
    </xf>
  </cellXfs>
  <cellStyles count="25">
    <cellStyle name="+-" xfId="15" xr:uid="{7E760586-2921-4D0E-AD99-3D9E1E3920C2}"/>
    <cellStyle name="3d" xfId="1" xr:uid="{00000000-0005-0000-0000-000000000000}"/>
    <cellStyle name="Eingabe" xfId="12" builtinId="20" customBuiltin="1"/>
    <cellStyle name="Eingabe2" xfId="2" xr:uid="{00000000-0005-0000-0000-000001000000}"/>
    <cellStyle name="Formel" xfId="24" xr:uid="{58B96DE8-143C-46F4-9533-9B42DCC0FC40}"/>
    <cellStyle name="Gut" xfId="13" builtinId="26" customBuiltin="1"/>
    <cellStyle name="head" xfId="3" xr:uid="{00000000-0005-0000-0000-000002000000}"/>
    <cellStyle name="Komma 2" xfId="16" xr:uid="{34A03212-3D96-4263-A8B9-CCA639B27CAD}"/>
    <cellStyle name="Link" xfId="21" builtinId="8"/>
    <cellStyle name="Notiz 2" xfId="4" xr:uid="{00000000-0005-0000-0000-000003000000}"/>
    <cellStyle name="Prozent 2" xfId="5" xr:uid="{00000000-0005-0000-0000-000004000000}"/>
    <cellStyle name="Prozent 3" xfId="6" xr:uid="{00000000-0005-0000-0000-000005000000}"/>
    <cellStyle name="Schlecht" xfId="14" builtinId="27" customBuiltin="1"/>
    <cellStyle name="Standard" xfId="0" builtinId="0" customBuiltin="1"/>
    <cellStyle name="Standard 2" xfId="7" xr:uid="{00000000-0005-0000-0000-000007000000}"/>
    <cellStyle name="Standard 2 2" xfId="8" xr:uid="{00000000-0005-0000-0000-000008000000}"/>
    <cellStyle name="Standard 3" xfId="9" xr:uid="{00000000-0005-0000-0000-000009000000}"/>
    <cellStyle name="Standard 5" xfId="17" xr:uid="{5B169063-C6D5-4E8E-B3C2-7C5E8A875F73}"/>
    <cellStyle name="Stunden" xfId="18" xr:uid="{47E8C3E5-1B5C-438C-BE20-2E2FFAC8D432}"/>
    <cellStyle name="Überschrift 1" xfId="10" builtinId="16" customBuiltin="1"/>
    <cellStyle name="Überschrift 2" xfId="22" builtinId="17" customBuiltin="1"/>
    <cellStyle name="Überschrift 3" xfId="23" builtinId="18" customBuiltin="1"/>
    <cellStyle name="Überschrift 4" xfId="11" builtinId="19" customBuiltin="1"/>
    <cellStyle name="Uhrzeit" xfId="19" xr:uid="{6EEE9682-E7DB-4D7C-A90D-7570C4176D52}"/>
    <cellStyle name="Währung 2" xfId="20" xr:uid="{C4273339-98E3-4C04-B380-5F93B7F3744F}"/>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'BSP1'!$C$8</c:f>
              <c:strCache>
                <c:ptCount val="1"/>
                <c:pt idx="0">
                  <c:v>Umsatz €</c:v>
                </c:pt>
              </c:strCache>
            </c:strRef>
          </c:tx>
          <c:spPr>
            <a:ln w="28575" cap="rnd">
              <a:solidFill>
                <a:schemeClr val="accent1"/>
              </a:solidFill>
              <a:round/>
            </a:ln>
            <a:effectLst/>
          </c:spPr>
          <c:marker>
            <c:symbol val="none"/>
          </c:marker>
          <c:cat>
            <c:strRef>
              <c:f>'BSP1'!$B$9:$B$20</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'BSP1'!$C$9:$C$20</c:f>
              <c:numCache>
                <c:formatCode>#,##0.00</c:formatCode>
                <c:ptCount val="12"/>
                <c:pt idx="0">
                  <c:v>451115</c:v>
                </c:pt>
                <c:pt idx="1">
                  <c:v>340468</c:v>
                </c:pt>
                <c:pt idx="2">
                  <c:v>225092</c:v>
                </c:pt>
                <c:pt idx="3">
                  <c:v>95930</c:v>
                </c:pt>
                <c:pt idx="4">
                  <c:v>425584</c:v>
                </c:pt>
                <c:pt idx="5">
                  <c:v>381424</c:v>
                </c:pt>
                <c:pt idx="6">
                  <c:v>179572</c:v>
                </c:pt>
                <c:pt idx="7">
                  <c:v>342665</c:v>
                </c:pt>
                <c:pt idx="8">
                  <c:v>368212</c:v>
                </c:pt>
                <c:pt idx="9">
                  <c:v>598916</c:v>
                </c:pt>
                <c:pt idx="10">
                  <c:v>385706</c:v>
                </c:pt>
                <c:pt idx="11">
                  <c:v>212749</c:v>
                </c:pt>
              </c:numCache>
            </c:numRef>
          </c:val>
          <c:smooth val="0"/>
          <c:extLst>
            <c:ext xmlns:c16="http://schemas.microsoft.com/office/drawing/2014/chart" uri="{C3380CC4-5D6E-409C-BE32-E72D297353CC}">
              <c16:uniqueId val="{00000000-1793-4D7E-9F75-448B2A44885A}"/>
            </c:ext>
          </c:extLst>
        </c:ser>
        <c:ser>
          <c:idx val="1"/>
          <c:order val="1"/>
          <c:tx>
            <c:strRef>
              <c:f>'BSP1'!$D$8</c:f>
              <c:strCache>
                <c:ptCount val="1"/>
                <c:pt idx="0">
                  <c:v>Kosten €</c:v>
                </c:pt>
              </c:strCache>
            </c:strRef>
          </c:tx>
          <c:spPr>
            <a:ln w="28575" cap="rnd">
              <a:solidFill>
                <a:srgbClr val="FF0000"/>
              </a:solidFill>
              <a:round/>
            </a:ln>
            <a:effectLst/>
          </c:spPr>
          <c:marker>
            <c:symbol val="none"/>
          </c:marker>
          <c:cat>
            <c:strRef>
              <c:f>'BSP1'!$B$9:$B$20</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'BSP1'!$D$9:$D$20</c:f>
              <c:numCache>
                <c:formatCode>#,##0.00</c:formatCode>
                <c:ptCount val="12"/>
                <c:pt idx="0">
                  <c:v>102572</c:v>
                </c:pt>
                <c:pt idx="1">
                  <c:v>183984</c:v>
                </c:pt>
                <c:pt idx="2">
                  <c:v>131785</c:v>
                </c:pt>
                <c:pt idx="3">
                  <c:v>127807</c:v>
                </c:pt>
                <c:pt idx="4">
                  <c:v>182321</c:v>
                </c:pt>
                <c:pt idx="5">
                  <c:v>169029</c:v>
                </c:pt>
                <c:pt idx="6">
                  <c:v>101278</c:v>
                </c:pt>
                <c:pt idx="7">
                  <c:v>76407</c:v>
                </c:pt>
                <c:pt idx="8">
                  <c:v>140555</c:v>
                </c:pt>
                <c:pt idx="9">
                  <c:v>197086</c:v>
                </c:pt>
                <c:pt idx="10">
                  <c:v>88524</c:v>
                </c:pt>
                <c:pt idx="11">
                  <c:v>63919</c:v>
                </c:pt>
              </c:numCache>
            </c:numRef>
          </c:val>
          <c:smooth val="0"/>
          <c:extLst>
            <c:ext xmlns:c16="http://schemas.microsoft.com/office/drawing/2014/chart" uri="{C3380CC4-5D6E-409C-BE32-E72D297353CC}">
              <c16:uniqueId val="{00000001-1793-4D7E-9F75-448B2A44885A}"/>
            </c:ext>
          </c:extLst>
        </c:ser>
        <c:ser>
          <c:idx val="2"/>
          <c:order val="2"/>
          <c:tx>
            <c:strRef>
              <c:f>'BSP1'!$E$8</c:f>
              <c:strCache>
                <c:ptCount val="1"/>
                <c:pt idx="0">
                  <c:v>Mittel (Umsatz €)</c:v>
                </c:pt>
              </c:strCache>
            </c:strRef>
          </c:tx>
          <c:spPr>
            <a:ln w="12700" cap="rnd">
              <a:solidFill>
                <a:schemeClr val="accent2"/>
              </a:solidFill>
              <a:round/>
            </a:ln>
            <a:effectLst/>
          </c:spPr>
          <c:marker>
            <c:symbol val="none"/>
          </c:marker>
          <c:cat>
            <c:strRef>
              <c:f>'BSP1'!$B$9:$B$20</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'BSP1'!$E$9:$E$20</c:f>
              <c:numCache>
                <c:formatCode>#,##0.00</c:formatCode>
                <c:ptCount val="12"/>
                <c:pt idx="0">
                  <c:v>333952.75</c:v>
                </c:pt>
                <c:pt idx="1">
                  <c:v>333952.75</c:v>
                </c:pt>
                <c:pt idx="2">
                  <c:v>333952.75</c:v>
                </c:pt>
                <c:pt idx="3">
                  <c:v>333952.75</c:v>
                </c:pt>
                <c:pt idx="4">
                  <c:v>333952.75</c:v>
                </c:pt>
                <c:pt idx="5">
                  <c:v>333952.75</c:v>
                </c:pt>
                <c:pt idx="6">
                  <c:v>333952.75</c:v>
                </c:pt>
                <c:pt idx="7">
                  <c:v>333952.75</c:v>
                </c:pt>
                <c:pt idx="8">
                  <c:v>333952.75</c:v>
                </c:pt>
                <c:pt idx="9">
                  <c:v>333952.75</c:v>
                </c:pt>
                <c:pt idx="10">
                  <c:v>333952.75</c:v>
                </c:pt>
                <c:pt idx="11">
                  <c:v>333952.75</c:v>
                </c:pt>
              </c:numCache>
            </c:numRef>
          </c:val>
          <c:smooth val="0"/>
          <c:extLst>
            <c:ext xmlns:c16="http://schemas.microsoft.com/office/drawing/2014/chart" uri="{C3380CC4-5D6E-409C-BE32-E72D297353CC}">
              <c16:uniqueId val="{00000002-1793-4D7E-9F75-448B2A44885A}"/>
            </c:ext>
          </c:extLst>
        </c:ser>
        <c:ser>
          <c:idx val="3"/>
          <c:order val="3"/>
          <c:tx>
            <c:strRef>
              <c:f>'BSP1'!$F$8</c:f>
              <c:strCache>
                <c:ptCount val="1"/>
                <c:pt idx="0">
                  <c:v>Mittel (Kosten €)</c:v>
                </c:pt>
              </c:strCache>
            </c:strRef>
          </c:tx>
          <c:spPr>
            <a:ln w="12700" cap="rnd">
              <a:solidFill>
                <a:srgbClr val="FF0000"/>
              </a:solidFill>
              <a:round/>
            </a:ln>
            <a:effectLst/>
          </c:spPr>
          <c:marker>
            <c:symbol val="none"/>
          </c:marker>
          <c:cat>
            <c:strRef>
              <c:f>'BSP1'!$B$9:$B$20</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'BSP1'!$F$9:$F$20</c:f>
              <c:numCache>
                <c:formatCode>#,##0.00</c:formatCode>
                <c:ptCount val="12"/>
                <c:pt idx="0">
                  <c:v>130438.91666666667</c:v>
                </c:pt>
                <c:pt idx="1">
                  <c:v>130438.91666666667</c:v>
                </c:pt>
                <c:pt idx="2">
                  <c:v>130438.91666666667</c:v>
                </c:pt>
                <c:pt idx="3">
                  <c:v>130438.91666666667</c:v>
                </c:pt>
                <c:pt idx="4">
                  <c:v>130438.91666666667</c:v>
                </c:pt>
                <c:pt idx="5">
                  <c:v>130438.91666666667</c:v>
                </c:pt>
                <c:pt idx="6">
                  <c:v>130438.91666666667</c:v>
                </c:pt>
                <c:pt idx="7">
                  <c:v>130438.91666666667</c:v>
                </c:pt>
                <c:pt idx="8">
                  <c:v>130438.91666666667</c:v>
                </c:pt>
                <c:pt idx="9">
                  <c:v>130438.91666666667</c:v>
                </c:pt>
                <c:pt idx="10">
                  <c:v>130438.91666666667</c:v>
                </c:pt>
                <c:pt idx="11">
                  <c:v>130438.91666666667</c:v>
                </c:pt>
              </c:numCache>
            </c:numRef>
          </c:val>
          <c:smooth val="0"/>
          <c:extLst>
            <c:ext xmlns:c16="http://schemas.microsoft.com/office/drawing/2014/chart" uri="{C3380CC4-5D6E-409C-BE32-E72D297353CC}">
              <c16:uniqueId val="{00000003-1793-4D7E-9F75-448B2A44885A}"/>
            </c:ext>
          </c:extLst>
        </c:ser>
        <c:dLbls>
          <c:showLegendKey val="0"/>
          <c:showVal val="0"/>
          <c:showCatName val="0"/>
          <c:showSerName val="0"/>
          <c:showPercent val="0"/>
          <c:showBubbleSize val="0"/>
        </c:dLbls>
        <c:smooth val="0"/>
        <c:axId val="542113328"/>
        <c:axId val="542114640"/>
      </c:lineChart>
      <c:catAx>
        <c:axId val="542113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2114640"/>
        <c:crosses val="autoZero"/>
        <c:auto val="1"/>
        <c:lblAlgn val="ctr"/>
        <c:lblOffset val="100"/>
        <c:noMultiLvlLbl val="0"/>
      </c:catAx>
      <c:valAx>
        <c:axId val="5421146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42113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200094247091764E-2"/>
          <c:y val="1.2623831361321544E-2"/>
          <c:w val="0.8703388532275449"/>
          <c:h val="0.79277136124915382"/>
        </c:manualLayout>
      </c:layout>
      <c:lineChart>
        <c:grouping val="standard"/>
        <c:varyColors val="0"/>
        <c:ser>
          <c:idx val="0"/>
          <c:order val="0"/>
          <c:tx>
            <c:strRef>
              <c:f>'BSP 2'!$I$14</c:f>
              <c:strCache>
                <c:ptCount val="1"/>
                <c:pt idx="0">
                  <c:v>Schluss</c:v>
                </c:pt>
              </c:strCache>
            </c:strRef>
          </c:tx>
          <c:spPr>
            <a:ln w="6350" cap="rnd">
              <a:solidFill>
                <a:srgbClr val="FF0000"/>
              </a:solidFill>
              <a:round/>
            </a:ln>
            <a:effectLst/>
          </c:spPr>
          <c:marker>
            <c:symbol val="none"/>
          </c:marker>
          <c:cat>
            <c:numRef>
              <c:f>'BSP 2'!$H$15:$H$192</c:f>
              <c:numCache>
                <c:formatCode>m/d/yyyy</c:formatCode>
                <c:ptCount val="178"/>
                <c:pt idx="0">
                  <c:v>43102</c:v>
                </c:pt>
                <c:pt idx="1">
                  <c:v>43103</c:v>
                </c:pt>
                <c:pt idx="2">
                  <c:v>43104</c:v>
                </c:pt>
                <c:pt idx="3">
                  <c:v>43105</c:v>
                </c:pt>
                <c:pt idx="4">
                  <c:v>43108</c:v>
                </c:pt>
                <c:pt idx="5">
                  <c:v>43109</c:v>
                </c:pt>
                <c:pt idx="6">
                  <c:v>43110</c:v>
                </c:pt>
                <c:pt idx="7">
                  <c:v>43111</c:v>
                </c:pt>
                <c:pt idx="8">
                  <c:v>43112</c:v>
                </c:pt>
                <c:pt idx="9">
                  <c:v>43115</c:v>
                </c:pt>
                <c:pt idx="10">
                  <c:v>43116</c:v>
                </c:pt>
                <c:pt idx="11">
                  <c:v>43117</c:v>
                </c:pt>
                <c:pt idx="12">
                  <c:v>43118</c:v>
                </c:pt>
                <c:pt idx="13">
                  <c:v>43119</c:v>
                </c:pt>
                <c:pt idx="14">
                  <c:v>43122</c:v>
                </c:pt>
                <c:pt idx="15">
                  <c:v>43123</c:v>
                </c:pt>
                <c:pt idx="16">
                  <c:v>43124</c:v>
                </c:pt>
                <c:pt idx="17">
                  <c:v>43125</c:v>
                </c:pt>
                <c:pt idx="18">
                  <c:v>43126</c:v>
                </c:pt>
                <c:pt idx="19">
                  <c:v>43129</c:v>
                </c:pt>
                <c:pt idx="20">
                  <c:v>43130</c:v>
                </c:pt>
                <c:pt idx="21">
                  <c:v>43131</c:v>
                </c:pt>
                <c:pt idx="22">
                  <c:v>43132</c:v>
                </c:pt>
                <c:pt idx="23">
                  <c:v>43133</c:v>
                </c:pt>
                <c:pt idx="24">
                  <c:v>43136</c:v>
                </c:pt>
                <c:pt idx="25">
                  <c:v>43137</c:v>
                </c:pt>
                <c:pt idx="26">
                  <c:v>43138</c:v>
                </c:pt>
                <c:pt idx="27">
                  <c:v>43139</c:v>
                </c:pt>
                <c:pt idx="28">
                  <c:v>43140</c:v>
                </c:pt>
                <c:pt idx="29">
                  <c:v>43143</c:v>
                </c:pt>
                <c:pt idx="30">
                  <c:v>43144</c:v>
                </c:pt>
                <c:pt idx="31">
                  <c:v>43145</c:v>
                </c:pt>
                <c:pt idx="32">
                  <c:v>43146</c:v>
                </c:pt>
                <c:pt idx="33">
                  <c:v>43147</c:v>
                </c:pt>
                <c:pt idx="34">
                  <c:v>43150</c:v>
                </c:pt>
                <c:pt idx="35">
                  <c:v>43151</c:v>
                </c:pt>
                <c:pt idx="36">
                  <c:v>43152</c:v>
                </c:pt>
                <c:pt idx="37">
                  <c:v>43153</c:v>
                </c:pt>
                <c:pt idx="38">
                  <c:v>43154</c:v>
                </c:pt>
                <c:pt idx="39">
                  <c:v>43157</c:v>
                </c:pt>
                <c:pt idx="40">
                  <c:v>43158</c:v>
                </c:pt>
                <c:pt idx="41">
                  <c:v>43159</c:v>
                </c:pt>
                <c:pt idx="42">
                  <c:v>43160</c:v>
                </c:pt>
                <c:pt idx="43">
                  <c:v>43161</c:v>
                </c:pt>
                <c:pt idx="44">
                  <c:v>43164</c:v>
                </c:pt>
                <c:pt idx="45">
                  <c:v>43165</c:v>
                </c:pt>
                <c:pt idx="46">
                  <c:v>43166</c:v>
                </c:pt>
                <c:pt idx="47">
                  <c:v>43167</c:v>
                </c:pt>
                <c:pt idx="48">
                  <c:v>43168</c:v>
                </c:pt>
                <c:pt idx="49">
                  <c:v>43171</c:v>
                </c:pt>
                <c:pt idx="50">
                  <c:v>43172</c:v>
                </c:pt>
                <c:pt idx="51">
                  <c:v>43173</c:v>
                </c:pt>
                <c:pt idx="52">
                  <c:v>43174</c:v>
                </c:pt>
                <c:pt idx="53">
                  <c:v>43175</c:v>
                </c:pt>
                <c:pt idx="54">
                  <c:v>43178</c:v>
                </c:pt>
                <c:pt idx="55">
                  <c:v>43179</c:v>
                </c:pt>
                <c:pt idx="56">
                  <c:v>43180</c:v>
                </c:pt>
                <c:pt idx="57">
                  <c:v>43181</c:v>
                </c:pt>
                <c:pt idx="58">
                  <c:v>43182</c:v>
                </c:pt>
                <c:pt idx="59">
                  <c:v>43185</c:v>
                </c:pt>
                <c:pt idx="60">
                  <c:v>43186</c:v>
                </c:pt>
                <c:pt idx="61">
                  <c:v>43187</c:v>
                </c:pt>
                <c:pt idx="62">
                  <c:v>43188</c:v>
                </c:pt>
                <c:pt idx="63">
                  <c:v>43193</c:v>
                </c:pt>
                <c:pt idx="64">
                  <c:v>43194</c:v>
                </c:pt>
                <c:pt idx="65">
                  <c:v>43195</c:v>
                </c:pt>
                <c:pt idx="66">
                  <c:v>43196</c:v>
                </c:pt>
                <c:pt idx="67">
                  <c:v>43199</c:v>
                </c:pt>
                <c:pt idx="68">
                  <c:v>43200</c:v>
                </c:pt>
                <c:pt idx="69">
                  <c:v>43201</c:v>
                </c:pt>
                <c:pt idx="70">
                  <c:v>43202</c:v>
                </c:pt>
                <c:pt idx="71">
                  <c:v>43203</c:v>
                </c:pt>
                <c:pt idx="72">
                  <c:v>43206</c:v>
                </c:pt>
                <c:pt idx="73">
                  <c:v>43207</c:v>
                </c:pt>
                <c:pt idx="74">
                  <c:v>43208</c:v>
                </c:pt>
                <c:pt idx="75">
                  <c:v>43209</c:v>
                </c:pt>
                <c:pt idx="76">
                  <c:v>43210</c:v>
                </c:pt>
                <c:pt idx="77">
                  <c:v>43213</c:v>
                </c:pt>
                <c:pt idx="78">
                  <c:v>43214</c:v>
                </c:pt>
                <c:pt idx="79">
                  <c:v>43215</c:v>
                </c:pt>
                <c:pt idx="80">
                  <c:v>43216</c:v>
                </c:pt>
                <c:pt idx="81">
                  <c:v>43217</c:v>
                </c:pt>
                <c:pt idx="82">
                  <c:v>43220</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43242</c:v>
                </c:pt>
                <c:pt idx="97">
                  <c:v>43243</c:v>
                </c:pt>
                <c:pt idx="98">
                  <c:v>43244</c:v>
                </c:pt>
                <c:pt idx="99">
                  <c:v>43245</c:v>
                </c:pt>
                <c:pt idx="100">
                  <c:v>43248</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43285</c:v>
                </c:pt>
                <c:pt idx="128">
                  <c:v>43286</c:v>
                </c:pt>
                <c:pt idx="129">
                  <c:v>43287</c:v>
                </c:pt>
                <c:pt idx="130">
                  <c:v>43290</c:v>
                </c:pt>
                <c:pt idx="131">
                  <c:v>43291</c:v>
                </c:pt>
                <c:pt idx="132">
                  <c:v>43292</c:v>
                </c:pt>
                <c:pt idx="133">
                  <c:v>43293</c:v>
                </c:pt>
                <c:pt idx="134">
                  <c:v>43294</c:v>
                </c:pt>
                <c:pt idx="135">
                  <c:v>43297</c:v>
                </c:pt>
                <c:pt idx="136">
                  <c:v>43298</c:v>
                </c:pt>
                <c:pt idx="137">
                  <c:v>43299</c:v>
                </c:pt>
                <c:pt idx="138">
                  <c:v>43300</c:v>
                </c:pt>
                <c:pt idx="139">
                  <c:v>43301</c:v>
                </c:pt>
                <c:pt idx="140">
                  <c:v>43304</c:v>
                </c:pt>
                <c:pt idx="141">
                  <c:v>43305</c:v>
                </c:pt>
                <c:pt idx="142">
                  <c:v>43306</c:v>
                </c:pt>
                <c:pt idx="143">
                  <c:v>43307</c:v>
                </c:pt>
                <c:pt idx="144">
                  <c:v>43308</c:v>
                </c:pt>
                <c:pt idx="145">
                  <c:v>43311</c:v>
                </c:pt>
                <c:pt idx="146">
                  <c:v>43312</c:v>
                </c:pt>
                <c:pt idx="147">
                  <c:v>43313</c:v>
                </c:pt>
                <c:pt idx="148">
                  <c:v>43314</c:v>
                </c:pt>
                <c:pt idx="149">
                  <c:v>43315</c:v>
                </c:pt>
                <c:pt idx="150">
                  <c:v>43318</c:v>
                </c:pt>
                <c:pt idx="151">
                  <c:v>43319</c:v>
                </c:pt>
                <c:pt idx="152">
                  <c:v>43320</c:v>
                </c:pt>
                <c:pt idx="153">
                  <c:v>43321</c:v>
                </c:pt>
                <c:pt idx="154">
                  <c:v>43322</c:v>
                </c:pt>
                <c:pt idx="155">
                  <c:v>43325</c:v>
                </c:pt>
                <c:pt idx="156">
                  <c:v>43326</c:v>
                </c:pt>
                <c:pt idx="157">
                  <c:v>43327</c:v>
                </c:pt>
                <c:pt idx="158">
                  <c:v>43328</c:v>
                </c:pt>
                <c:pt idx="159">
                  <c:v>43329</c:v>
                </c:pt>
                <c:pt idx="160">
                  <c:v>43332</c:v>
                </c:pt>
                <c:pt idx="161">
                  <c:v>43333</c:v>
                </c:pt>
                <c:pt idx="162">
                  <c:v>43334</c:v>
                </c:pt>
                <c:pt idx="163">
                  <c:v>43335</c:v>
                </c:pt>
                <c:pt idx="164">
                  <c:v>43336</c:v>
                </c:pt>
                <c:pt idx="165">
                  <c:v>43339</c:v>
                </c:pt>
                <c:pt idx="166">
                  <c:v>43340</c:v>
                </c:pt>
                <c:pt idx="167">
                  <c:v>43341</c:v>
                </c:pt>
                <c:pt idx="168">
                  <c:v>43342</c:v>
                </c:pt>
                <c:pt idx="169">
                  <c:v>43343</c:v>
                </c:pt>
                <c:pt idx="170">
                  <c:v>43346</c:v>
                </c:pt>
                <c:pt idx="171">
                  <c:v>43347</c:v>
                </c:pt>
                <c:pt idx="172">
                  <c:v>43348</c:v>
                </c:pt>
                <c:pt idx="173">
                  <c:v>43349</c:v>
                </c:pt>
                <c:pt idx="174">
                  <c:v>43350</c:v>
                </c:pt>
                <c:pt idx="175">
                  <c:v>43353</c:v>
                </c:pt>
                <c:pt idx="176">
                  <c:v>43354</c:v>
                </c:pt>
                <c:pt idx="177">
                  <c:v>43355</c:v>
                </c:pt>
              </c:numCache>
            </c:numRef>
          </c:cat>
          <c:val>
            <c:numRef>
              <c:f>'BSP 2'!$I$15:$I$192</c:f>
              <c:numCache>
                <c:formatCode>#,##0.00</c:formatCode>
                <c:ptCount val="178"/>
                <c:pt idx="0">
                  <c:v>23506.33</c:v>
                </c:pt>
                <c:pt idx="1">
                  <c:v>23714.53</c:v>
                </c:pt>
                <c:pt idx="2">
                  <c:v>23849.99</c:v>
                </c:pt>
                <c:pt idx="3">
                  <c:v>23788.2</c:v>
                </c:pt>
                <c:pt idx="4">
                  <c:v>23710.43</c:v>
                </c:pt>
                <c:pt idx="5">
                  <c:v>23653.82</c:v>
                </c:pt>
                <c:pt idx="6">
                  <c:v>23714.880000000001</c:v>
                </c:pt>
                <c:pt idx="7">
                  <c:v>23951.81</c:v>
                </c:pt>
                <c:pt idx="8">
                  <c:v>23868.34</c:v>
                </c:pt>
                <c:pt idx="9">
                  <c:v>23763.37</c:v>
                </c:pt>
                <c:pt idx="10">
                  <c:v>23808.06</c:v>
                </c:pt>
                <c:pt idx="11">
                  <c:v>23816.33</c:v>
                </c:pt>
                <c:pt idx="12">
                  <c:v>24124.15</c:v>
                </c:pt>
                <c:pt idx="13">
                  <c:v>23940.78</c:v>
                </c:pt>
                <c:pt idx="14">
                  <c:v>23669.49</c:v>
                </c:pt>
                <c:pt idx="15">
                  <c:v>23631.88</c:v>
                </c:pt>
                <c:pt idx="16">
                  <c:v>23629.34</c:v>
                </c:pt>
                <c:pt idx="17">
                  <c:v>23291.97</c:v>
                </c:pt>
                <c:pt idx="18">
                  <c:v>23098.29</c:v>
                </c:pt>
                <c:pt idx="19">
                  <c:v>23486.11</c:v>
                </c:pt>
                <c:pt idx="20">
                  <c:v>23274.53</c:v>
                </c:pt>
                <c:pt idx="21">
                  <c:v>22682.080000000002</c:v>
                </c:pt>
                <c:pt idx="22">
                  <c:v>21610.240000000002</c:v>
                </c:pt>
                <c:pt idx="23">
                  <c:v>21645.37</c:v>
                </c:pt>
                <c:pt idx="24">
                  <c:v>21890.86</c:v>
                </c:pt>
                <c:pt idx="25">
                  <c:v>21382.62</c:v>
                </c:pt>
                <c:pt idx="26">
                  <c:v>21244.68</c:v>
                </c:pt>
                <c:pt idx="27">
                  <c:v>21154.17</c:v>
                </c:pt>
                <c:pt idx="28">
                  <c:v>21464.98</c:v>
                </c:pt>
                <c:pt idx="29">
                  <c:v>21720.25</c:v>
                </c:pt>
                <c:pt idx="30">
                  <c:v>22149.21</c:v>
                </c:pt>
                <c:pt idx="31">
                  <c:v>21925.1</c:v>
                </c:pt>
                <c:pt idx="32">
                  <c:v>21970.81</c:v>
                </c:pt>
                <c:pt idx="33">
                  <c:v>21736.44</c:v>
                </c:pt>
                <c:pt idx="34">
                  <c:v>21892.78</c:v>
                </c:pt>
                <c:pt idx="35">
                  <c:v>22153.63</c:v>
                </c:pt>
                <c:pt idx="36">
                  <c:v>22389.86</c:v>
                </c:pt>
                <c:pt idx="37">
                  <c:v>22068.240000000002</c:v>
                </c:pt>
                <c:pt idx="38">
                  <c:v>21724.47</c:v>
                </c:pt>
                <c:pt idx="39">
                  <c:v>21181.64</c:v>
                </c:pt>
                <c:pt idx="40">
                  <c:v>21042.09</c:v>
                </c:pt>
                <c:pt idx="41">
                  <c:v>21417.759999999998</c:v>
                </c:pt>
                <c:pt idx="42">
                  <c:v>21252.720000000001</c:v>
                </c:pt>
                <c:pt idx="43">
                  <c:v>21368.07</c:v>
                </c:pt>
                <c:pt idx="44">
                  <c:v>21469.200000000001</c:v>
                </c:pt>
                <c:pt idx="45">
                  <c:v>21824.03</c:v>
                </c:pt>
                <c:pt idx="46">
                  <c:v>21968.1</c:v>
                </c:pt>
                <c:pt idx="47">
                  <c:v>21777.29</c:v>
                </c:pt>
                <c:pt idx="48">
                  <c:v>21803.95</c:v>
                </c:pt>
                <c:pt idx="49">
                  <c:v>21676.51</c:v>
                </c:pt>
                <c:pt idx="50">
                  <c:v>21480.9</c:v>
                </c:pt>
                <c:pt idx="51">
                  <c:v>21380.97</c:v>
                </c:pt>
                <c:pt idx="52">
                  <c:v>21591.99</c:v>
                </c:pt>
                <c:pt idx="53">
                  <c:v>20617.86</c:v>
                </c:pt>
                <c:pt idx="54">
                  <c:v>20766.099999999999</c:v>
                </c:pt>
                <c:pt idx="55">
                  <c:v>21317.32</c:v>
                </c:pt>
                <c:pt idx="56">
                  <c:v>21031.31</c:v>
                </c:pt>
                <c:pt idx="57">
                  <c:v>21159.08</c:v>
                </c:pt>
                <c:pt idx="58">
                  <c:v>21454.3</c:v>
                </c:pt>
                <c:pt idx="59">
                  <c:v>21388.58</c:v>
                </c:pt>
                <c:pt idx="60">
                  <c:v>21292.29</c:v>
                </c:pt>
                <c:pt idx="61">
                  <c:v>21319.55</c:v>
                </c:pt>
                <c:pt idx="62">
                  <c:v>21645.42</c:v>
                </c:pt>
                <c:pt idx="63">
                  <c:v>21567.52</c:v>
                </c:pt>
                <c:pt idx="64">
                  <c:v>21678.26</c:v>
                </c:pt>
                <c:pt idx="65">
                  <c:v>21794.32</c:v>
                </c:pt>
                <c:pt idx="66">
                  <c:v>21687.1</c:v>
                </c:pt>
                <c:pt idx="67">
                  <c:v>21660.28</c:v>
                </c:pt>
                <c:pt idx="68">
                  <c:v>21778.74</c:v>
                </c:pt>
                <c:pt idx="69">
                  <c:v>21835.53</c:v>
                </c:pt>
                <c:pt idx="70">
                  <c:v>21847.59</c:v>
                </c:pt>
                <c:pt idx="71">
                  <c:v>22158.2</c:v>
                </c:pt>
                <c:pt idx="72">
                  <c:v>22191.18</c:v>
                </c:pt>
                <c:pt idx="73">
                  <c:v>22162.240000000002</c:v>
                </c:pt>
                <c:pt idx="74">
                  <c:v>22088.04</c:v>
                </c:pt>
                <c:pt idx="75">
                  <c:v>22278.12</c:v>
                </c:pt>
                <c:pt idx="76">
                  <c:v>22215.32</c:v>
                </c:pt>
                <c:pt idx="77">
                  <c:v>22319.61</c:v>
                </c:pt>
                <c:pt idx="78">
                  <c:v>22467.87</c:v>
                </c:pt>
                <c:pt idx="79">
                  <c:v>22508.03</c:v>
                </c:pt>
                <c:pt idx="80">
                  <c:v>22472.78</c:v>
                </c:pt>
                <c:pt idx="81">
                  <c:v>22467.16</c:v>
                </c:pt>
                <c:pt idx="82">
                  <c:v>22508.69</c:v>
                </c:pt>
                <c:pt idx="83">
                  <c:v>22408.880000000001</c:v>
                </c:pt>
                <c:pt idx="84">
                  <c:v>22497.18</c:v>
                </c:pt>
                <c:pt idx="85">
                  <c:v>22758.48</c:v>
                </c:pt>
                <c:pt idx="86">
                  <c:v>22865.86</c:v>
                </c:pt>
                <c:pt idx="87">
                  <c:v>22818.02</c:v>
                </c:pt>
                <c:pt idx="88">
                  <c:v>22717.23</c:v>
                </c:pt>
                <c:pt idx="89">
                  <c:v>22838.37</c:v>
                </c:pt>
                <c:pt idx="90">
                  <c:v>22930.36</c:v>
                </c:pt>
                <c:pt idx="91">
                  <c:v>23002.37</c:v>
                </c:pt>
                <c:pt idx="92">
                  <c:v>22960.34</c:v>
                </c:pt>
                <c:pt idx="93">
                  <c:v>22689.74</c:v>
                </c:pt>
                <c:pt idx="94">
                  <c:v>22437.01</c:v>
                </c:pt>
                <c:pt idx="95">
                  <c:v>22450.79</c:v>
                </c:pt>
                <c:pt idx="96">
                  <c:v>22481.09</c:v>
                </c:pt>
                <c:pt idx="97">
                  <c:v>22358.43</c:v>
                </c:pt>
                <c:pt idx="98">
                  <c:v>22018.52</c:v>
                </c:pt>
                <c:pt idx="99">
                  <c:v>22201.82</c:v>
                </c:pt>
                <c:pt idx="100">
                  <c:v>22171.35</c:v>
                </c:pt>
                <c:pt idx="101">
                  <c:v>22475.94</c:v>
                </c:pt>
                <c:pt idx="102">
                  <c:v>22539.54</c:v>
                </c:pt>
                <c:pt idx="103">
                  <c:v>22625.73</c:v>
                </c:pt>
                <c:pt idx="104">
                  <c:v>22823.26</c:v>
                </c:pt>
                <c:pt idx="105">
                  <c:v>22694.5</c:v>
                </c:pt>
                <c:pt idx="106">
                  <c:v>22804.04</c:v>
                </c:pt>
                <c:pt idx="107">
                  <c:v>22878.35</c:v>
                </c:pt>
                <c:pt idx="108">
                  <c:v>22966.38</c:v>
                </c:pt>
                <c:pt idx="109">
                  <c:v>22738.61</c:v>
                </c:pt>
                <c:pt idx="110">
                  <c:v>22851.75</c:v>
                </c:pt>
                <c:pt idx="111">
                  <c:v>22680.33</c:v>
                </c:pt>
                <c:pt idx="112">
                  <c:v>22278.48</c:v>
                </c:pt>
                <c:pt idx="113">
                  <c:v>22555.43</c:v>
                </c:pt>
                <c:pt idx="114">
                  <c:v>22693.040000000001</c:v>
                </c:pt>
                <c:pt idx="115">
                  <c:v>22516.83</c:v>
                </c:pt>
                <c:pt idx="116">
                  <c:v>22338.15</c:v>
                </c:pt>
                <c:pt idx="117">
                  <c:v>22342</c:v>
                </c:pt>
                <c:pt idx="118">
                  <c:v>22271.77</c:v>
                </c:pt>
                <c:pt idx="119">
                  <c:v>22270.39</c:v>
                </c:pt>
                <c:pt idx="120">
                  <c:v>22304.51</c:v>
                </c:pt>
                <c:pt idx="121">
                  <c:v>21811.93</c:v>
                </c:pt>
                <c:pt idx="122">
                  <c:v>21785.54</c:v>
                </c:pt>
                <c:pt idx="123">
                  <c:v>21717.040000000001</c:v>
                </c:pt>
                <c:pt idx="124">
                  <c:v>21546.99</c:v>
                </c:pt>
                <c:pt idx="125">
                  <c:v>21788.14</c:v>
                </c:pt>
                <c:pt idx="126">
                  <c:v>22052.18</c:v>
                </c:pt>
                <c:pt idx="127">
                  <c:v>22196.89</c:v>
                </c:pt>
                <c:pt idx="128">
                  <c:v>21932.21</c:v>
                </c:pt>
                <c:pt idx="129">
                  <c:v>22187.96</c:v>
                </c:pt>
                <c:pt idx="130">
                  <c:v>22597.35</c:v>
                </c:pt>
                <c:pt idx="131">
                  <c:v>22697.360000000001</c:v>
                </c:pt>
                <c:pt idx="132">
                  <c:v>22794.19</c:v>
                </c:pt>
                <c:pt idx="133">
                  <c:v>22764.68</c:v>
                </c:pt>
                <c:pt idx="134">
                  <c:v>22697.88</c:v>
                </c:pt>
                <c:pt idx="135">
                  <c:v>22396.99</c:v>
                </c:pt>
                <c:pt idx="136">
                  <c:v>22510.48</c:v>
                </c:pt>
                <c:pt idx="137">
                  <c:v>22614.25</c:v>
                </c:pt>
                <c:pt idx="138">
                  <c:v>22586.87</c:v>
                </c:pt>
                <c:pt idx="139">
                  <c:v>22712.75</c:v>
                </c:pt>
                <c:pt idx="140">
                  <c:v>22544.84</c:v>
                </c:pt>
                <c:pt idx="141">
                  <c:v>22553.72</c:v>
                </c:pt>
                <c:pt idx="142">
                  <c:v>22746.7</c:v>
                </c:pt>
                <c:pt idx="143">
                  <c:v>22512.53</c:v>
                </c:pt>
                <c:pt idx="144">
                  <c:v>22525.18</c:v>
                </c:pt>
                <c:pt idx="145">
                  <c:v>22507.32</c:v>
                </c:pt>
                <c:pt idx="146">
                  <c:v>22662.74</c:v>
                </c:pt>
                <c:pt idx="147">
                  <c:v>22644.31</c:v>
                </c:pt>
                <c:pt idx="148">
                  <c:v>22598.39</c:v>
                </c:pt>
                <c:pt idx="149">
                  <c:v>22298.080000000002</c:v>
                </c:pt>
                <c:pt idx="150">
                  <c:v>21857.43</c:v>
                </c:pt>
                <c:pt idx="151">
                  <c:v>22356.080000000002</c:v>
                </c:pt>
                <c:pt idx="152">
                  <c:v>22204.22</c:v>
                </c:pt>
                <c:pt idx="153">
                  <c:v>22192.04</c:v>
                </c:pt>
                <c:pt idx="154">
                  <c:v>22270.38</c:v>
                </c:pt>
                <c:pt idx="155">
                  <c:v>22199</c:v>
                </c:pt>
                <c:pt idx="156">
                  <c:v>22219.73</c:v>
                </c:pt>
                <c:pt idx="157">
                  <c:v>22362.55</c:v>
                </c:pt>
                <c:pt idx="158">
                  <c:v>22410.82</c:v>
                </c:pt>
                <c:pt idx="159">
                  <c:v>22601.77</c:v>
                </c:pt>
                <c:pt idx="160">
                  <c:v>22799.64</c:v>
                </c:pt>
                <c:pt idx="161">
                  <c:v>22813.47</c:v>
                </c:pt>
                <c:pt idx="162">
                  <c:v>22848.22</c:v>
                </c:pt>
                <c:pt idx="163">
                  <c:v>22869.5</c:v>
                </c:pt>
                <c:pt idx="164">
                  <c:v>22865.15</c:v>
                </c:pt>
                <c:pt idx="165">
                  <c:v>22707.38</c:v>
                </c:pt>
                <c:pt idx="166">
                  <c:v>22696.9</c:v>
                </c:pt>
                <c:pt idx="167">
                  <c:v>22580.83</c:v>
                </c:pt>
                <c:pt idx="168">
                  <c:v>22487.94</c:v>
                </c:pt>
                <c:pt idx="169">
                  <c:v>22307.06</c:v>
                </c:pt>
                <c:pt idx="170">
                  <c:v>22373.09</c:v>
                </c:pt>
                <c:pt idx="171">
                  <c:v>22664.69</c:v>
                </c:pt>
                <c:pt idx="172">
                  <c:v>22604.61</c:v>
                </c:pt>
                <c:pt idx="173">
                  <c:v>22821.32</c:v>
                </c:pt>
                <c:pt idx="174">
                  <c:v>23094.67</c:v>
                </c:pt>
                <c:pt idx="175">
                  <c:v>0</c:v>
                </c:pt>
                <c:pt idx="176">
                  <c:v>0</c:v>
                </c:pt>
                <c:pt idx="177">
                  <c:v>0</c:v>
                </c:pt>
              </c:numCache>
            </c:numRef>
          </c:val>
          <c:smooth val="0"/>
          <c:extLst>
            <c:ext xmlns:c16="http://schemas.microsoft.com/office/drawing/2014/chart" uri="{C3380CC4-5D6E-409C-BE32-E72D297353CC}">
              <c16:uniqueId val="{00000000-927D-48FB-95C1-52BAE8087770}"/>
            </c:ext>
          </c:extLst>
        </c:ser>
        <c:ser>
          <c:idx val="1"/>
          <c:order val="1"/>
          <c:tx>
            <c:strRef>
              <c:f>'BSP 2'!$J$14</c:f>
              <c:strCache>
                <c:ptCount val="1"/>
                <c:pt idx="0">
                  <c:v>Eröffnung</c:v>
                </c:pt>
              </c:strCache>
            </c:strRef>
          </c:tx>
          <c:spPr>
            <a:ln w="6350" cap="rnd">
              <a:solidFill>
                <a:srgbClr val="92D050"/>
              </a:solidFill>
              <a:round/>
            </a:ln>
            <a:effectLst/>
          </c:spPr>
          <c:marker>
            <c:symbol val="none"/>
          </c:marker>
          <c:cat>
            <c:numRef>
              <c:f>'BSP 2'!$H$15:$H$192</c:f>
              <c:numCache>
                <c:formatCode>m/d/yyyy</c:formatCode>
                <c:ptCount val="178"/>
                <c:pt idx="0">
                  <c:v>43102</c:v>
                </c:pt>
                <c:pt idx="1">
                  <c:v>43103</c:v>
                </c:pt>
                <c:pt idx="2">
                  <c:v>43104</c:v>
                </c:pt>
                <c:pt idx="3">
                  <c:v>43105</c:v>
                </c:pt>
                <c:pt idx="4">
                  <c:v>43108</c:v>
                </c:pt>
                <c:pt idx="5">
                  <c:v>43109</c:v>
                </c:pt>
                <c:pt idx="6">
                  <c:v>43110</c:v>
                </c:pt>
                <c:pt idx="7">
                  <c:v>43111</c:v>
                </c:pt>
                <c:pt idx="8">
                  <c:v>43112</c:v>
                </c:pt>
                <c:pt idx="9">
                  <c:v>43115</c:v>
                </c:pt>
                <c:pt idx="10">
                  <c:v>43116</c:v>
                </c:pt>
                <c:pt idx="11">
                  <c:v>43117</c:v>
                </c:pt>
                <c:pt idx="12">
                  <c:v>43118</c:v>
                </c:pt>
                <c:pt idx="13">
                  <c:v>43119</c:v>
                </c:pt>
                <c:pt idx="14">
                  <c:v>43122</c:v>
                </c:pt>
                <c:pt idx="15">
                  <c:v>43123</c:v>
                </c:pt>
                <c:pt idx="16">
                  <c:v>43124</c:v>
                </c:pt>
                <c:pt idx="17">
                  <c:v>43125</c:v>
                </c:pt>
                <c:pt idx="18">
                  <c:v>43126</c:v>
                </c:pt>
                <c:pt idx="19">
                  <c:v>43129</c:v>
                </c:pt>
                <c:pt idx="20">
                  <c:v>43130</c:v>
                </c:pt>
                <c:pt idx="21">
                  <c:v>43131</c:v>
                </c:pt>
                <c:pt idx="22">
                  <c:v>43132</c:v>
                </c:pt>
                <c:pt idx="23">
                  <c:v>43133</c:v>
                </c:pt>
                <c:pt idx="24">
                  <c:v>43136</c:v>
                </c:pt>
                <c:pt idx="25">
                  <c:v>43137</c:v>
                </c:pt>
                <c:pt idx="26">
                  <c:v>43138</c:v>
                </c:pt>
                <c:pt idx="27">
                  <c:v>43139</c:v>
                </c:pt>
                <c:pt idx="28">
                  <c:v>43140</c:v>
                </c:pt>
                <c:pt idx="29">
                  <c:v>43143</c:v>
                </c:pt>
                <c:pt idx="30">
                  <c:v>43144</c:v>
                </c:pt>
                <c:pt idx="31">
                  <c:v>43145</c:v>
                </c:pt>
                <c:pt idx="32">
                  <c:v>43146</c:v>
                </c:pt>
                <c:pt idx="33">
                  <c:v>43147</c:v>
                </c:pt>
                <c:pt idx="34">
                  <c:v>43150</c:v>
                </c:pt>
                <c:pt idx="35">
                  <c:v>43151</c:v>
                </c:pt>
                <c:pt idx="36">
                  <c:v>43152</c:v>
                </c:pt>
                <c:pt idx="37">
                  <c:v>43153</c:v>
                </c:pt>
                <c:pt idx="38">
                  <c:v>43154</c:v>
                </c:pt>
                <c:pt idx="39">
                  <c:v>43157</c:v>
                </c:pt>
                <c:pt idx="40">
                  <c:v>43158</c:v>
                </c:pt>
                <c:pt idx="41">
                  <c:v>43159</c:v>
                </c:pt>
                <c:pt idx="42">
                  <c:v>43160</c:v>
                </c:pt>
                <c:pt idx="43">
                  <c:v>43161</c:v>
                </c:pt>
                <c:pt idx="44">
                  <c:v>43164</c:v>
                </c:pt>
                <c:pt idx="45">
                  <c:v>43165</c:v>
                </c:pt>
                <c:pt idx="46">
                  <c:v>43166</c:v>
                </c:pt>
                <c:pt idx="47">
                  <c:v>43167</c:v>
                </c:pt>
                <c:pt idx="48">
                  <c:v>43168</c:v>
                </c:pt>
                <c:pt idx="49">
                  <c:v>43171</c:v>
                </c:pt>
                <c:pt idx="50">
                  <c:v>43172</c:v>
                </c:pt>
                <c:pt idx="51">
                  <c:v>43173</c:v>
                </c:pt>
                <c:pt idx="52">
                  <c:v>43174</c:v>
                </c:pt>
                <c:pt idx="53">
                  <c:v>43175</c:v>
                </c:pt>
                <c:pt idx="54">
                  <c:v>43178</c:v>
                </c:pt>
                <c:pt idx="55">
                  <c:v>43179</c:v>
                </c:pt>
                <c:pt idx="56">
                  <c:v>43180</c:v>
                </c:pt>
                <c:pt idx="57">
                  <c:v>43181</c:v>
                </c:pt>
                <c:pt idx="58">
                  <c:v>43182</c:v>
                </c:pt>
                <c:pt idx="59">
                  <c:v>43185</c:v>
                </c:pt>
                <c:pt idx="60">
                  <c:v>43186</c:v>
                </c:pt>
                <c:pt idx="61">
                  <c:v>43187</c:v>
                </c:pt>
                <c:pt idx="62">
                  <c:v>43188</c:v>
                </c:pt>
                <c:pt idx="63">
                  <c:v>43193</c:v>
                </c:pt>
                <c:pt idx="64">
                  <c:v>43194</c:v>
                </c:pt>
                <c:pt idx="65">
                  <c:v>43195</c:v>
                </c:pt>
                <c:pt idx="66">
                  <c:v>43196</c:v>
                </c:pt>
                <c:pt idx="67">
                  <c:v>43199</c:v>
                </c:pt>
                <c:pt idx="68">
                  <c:v>43200</c:v>
                </c:pt>
                <c:pt idx="69">
                  <c:v>43201</c:v>
                </c:pt>
                <c:pt idx="70">
                  <c:v>43202</c:v>
                </c:pt>
                <c:pt idx="71">
                  <c:v>43203</c:v>
                </c:pt>
                <c:pt idx="72">
                  <c:v>43206</c:v>
                </c:pt>
                <c:pt idx="73">
                  <c:v>43207</c:v>
                </c:pt>
                <c:pt idx="74">
                  <c:v>43208</c:v>
                </c:pt>
                <c:pt idx="75">
                  <c:v>43209</c:v>
                </c:pt>
                <c:pt idx="76">
                  <c:v>43210</c:v>
                </c:pt>
                <c:pt idx="77">
                  <c:v>43213</c:v>
                </c:pt>
                <c:pt idx="78">
                  <c:v>43214</c:v>
                </c:pt>
                <c:pt idx="79">
                  <c:v>43215</c:v>
                </c:pt>
                <c:pt idx="80">
                  <c:v>43216</c:v>
                </c:pt>
                <c:pt idx="81">
                  <c:v>43217</c:v>
                </c:pt>
                <c:pt idx="82">
                  <c:v>43220</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43242</c:v>
                </c:pt>
                <c:pt idx="97">
                  <c:v>43243</c:v>
                </c:pt>
                <c:pt idx="98">
                  <c:v>43244</c:v>
                </c:pt>
                <c:pt idx="99">
                  <c:v>43245</c:v>
                </c:pt>
                <c:pt idx="100">
                  <c:v>43248</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43285</c:v>
                </c:pt>
                <c:pt idx="128">
                  <c:v>43286</c:v>
                </c:pt>
                <c:pt idx="129">
                  <c:v>43287</c:v>
                </c:pt>
                <c:pt idx="130">
                  <c:v>43290</c:v>
                </c:pt>
                <c:pt idx="131">
                  <c:v>43291</c:v>
                </c:pt>
                <c:pt idx="132">
                  <c:v>43292</c:v>
                </c:pt>
                <c:pt idx="133">
                  <c:v>43293</c:v>
                </c:pt>
                <c:pt idx="134">
                  <c:v>43294</c:v>
                </c:pt>
                <c:pt idx="135">
                  <c:v>43297</c:v>
                </c:pt>
                <c:pt idx="136">
                  <c:v>43298</c:v>
                </c:pt>
                <c:pt idx="137">
                  <c:v>43299</c:v>
                </c:pt>
                <c:pt idx="138">
                  <c:v>43300</c:v>
                </c:pt>
                <c:pt idx="139">
                  <c:v>43301</c:v>
                </c:pt>
                <c:pt idx="140">
                  <c:v>43304</c:v>
                </c:pt>
                <c:pt idx="141">
                  <c:v>43305</c:v>
                </c:pt>
                <c:pt idx="142">
                  <c:v>43306</c:v>
                </c:pt>
                <c:pt idx="143">
                  <c:v>43307</c:v>
                </c:pt>
                <c:pt idx="144">
                  <c:v>43308</c:v>
                </c:pt>
                <c:pt idx="145">
                  <c:v>43311</c:v>
                </c:pt>
                <c:pt idx="146">
                  <c:v>43312</c:v>
                </c:pt>
                <c:pt idx="147">
                  <c:v>43313</c:v>
                </c:pt>
                <c:pt idx="148">
                  <c:v>43314</c:v>
                </c:pt>
                <c:pt idx="149">
                  <c:v>43315</c:v>
                </c:pt>
                <c:pt idx="150">
                  <c:v>43318</c:v>
                </c:pt>
                <c:pt idx="151">
                  <c:v>43319</c:v>
                </c:pt>
                <c:pt idx="152">
                  <c:v>43320</c:v>
                </c:pt>
                <c:pt idx="153">
                  <c:v>43321</c:v>
                </c:pt>
                <c:pt idx="154">
                  <c:v>43322</c:v>
                </c:pt>
                <c:pt idx="155">
                  <c:v>43325</c:v>
                </c:pt>
                <c:pt idx="156">
                  <c:v>43326</c:v>
                </c:pt>
                <c:pt idx="157">
                  <c:v>43327</c:v>
                </c:pt>
                <c:pt idx="158">
                  <c:v>43328</c:v>
                </c:pt>
                <c:pt idx="159">
                  <c:v>43329</c:v>
                </c:pt>
                <c:pt idx="160">
                  <c:v>43332</c:v>
                </c:pt>
                <c:pt idx="161">
                  <c:v>43333</c:v>
                </c:pt>
                <c:pt idx="162">
                  <c:v>43334</c:v>
                </c:pt>
                <c:pt idx="163">
                  <c:v>43335</c:v>
                </c:pt>
                <c:pt idx="164">
                  <c:v>43336</c:v>
                </c:pt>
                <c:pt idx="165">
                  <c:v>43339</c:v>
                </c:pt>
                <c:pt idx="166">
                  <c:v>43340</c:v>
                </c:pt>
                <c:pt idx="167">
                  <c:v>43341</c:v>
                </c:pt>
                <c:pt idx="168">
                  <c:v>43342</c:v>
                </c:pt>
                <c:pt idx="169">
                  <c:v>43343</c:v>
                </c:pt>
                <c:pt idx="170">
                  <c:v>43346</c:v>
                </c:pt>
                <c:pt idx="171">
                  <c:v>43347</c:v>
                </c:pt>
                <c:pt idx="172">
                  <c:v>43348</c:v>
                </c:pt>
                <c:pt idx="173">
                  <c:v>43349</c:v>
                </c:pt>
                <c:pt idx="174">
                  <c:v>43350</c:v>
                </c:pt>
                <c:pt idx="175">
                  <c:v>43353</c:v>
                </c:pt>
                <c:pt idx="176">
                  <c:v>43354</c:v>
                </c:pt>
                <c:pt idx="177">
                  <c:v>43355</c:v>
                </c:pt>
              </c:numCache>
            </c:numRef>
          </c:cat>
          <c:val>
            <c:numRef>
              <c:f>'BSP 2'!$J$15:$J$192</c:f>
              <c:numCache>
                <c:formatCode>#,##0.00</c:formatCode>
                <c:ptCount val="178"/>
                <c:pt idx="0">
                  <c:v>23073.73</c:v>
                </c:pt>
                <c:pt idx="1">
                  <c:v>23643</c:v>
                </c:pt>
                <c:pt idx="2">
                  <c:v>23948.97</c:v>
                </c:pt>
                <c:pt idx="3">
                  <c:v>23832.81</c:v>
                </c:pt>
                <c:pt idx="4">
                  <c:v>23656.39</c:v>
                </c:pt>
                <c:pt idx="5">
                  <c:v>23719.66</c:v>
                </c:pt>
                <c:pt idx="6">
                  <c:v>23827.98</c:v>
                </c:pt>
                <c:pt idx="7">
                  <c:v>23721.17</c:v>
                </c:pt>
                <c:pt idx="8">
                  <c:v>23783.42</c:v>
                </c:pt>
                <c:pt idx="9">
                  <c:v>24078.93</c:v>
                </c:pt>
                <c:pt idx="10">
                  <c:v>23854.11</c:v>
                </c:pt>
                <c:pt idx="11">
                  <c:v>23797.84</c:v>
                </c:pt>
                <c:pt idx="12">
                  <c:v>23924.400000000001</c:v>
                </c:pt>
                <c:pt idx="13">
                  <c:v>24026.43</c:v>
                </c:pt>
                <c:pt idx="14">
                  <c:v>23750.65</c:v>
                </c:pt>
                <c:pt idx="15">
                  <c:v>23757.34</c:v>
                </c:pt>
                <c:pt idx="16">
                  <c:v>23707.14</c:v>
                </c:pt>
                <c:pt idx="17">
                  <c:v>23559.33</c:v>
                </c:pt>
                <c:pt idx="18">
                  <c:v>23205.23</c:v>
                </c:pt>
                <c:pt idx="19">
                  <c:v>23276.1</c:v>
                </c:pt>
                <c:pt idx="20">
                  <c:v>23361.67</c:v>
                </c:pt>
                <c:pt idx="21">
                  <c:v>22921.16</c:v>
                </c:pt>
                <c:pt idx="22">
                  <c:v>22267</c:v>
                </c:pt>
                <c:pt idx="23">
                  <c:v>22001.29</c:v>
                </c:pt>
                <c:pt idx="24">
                  <c:v>21721.57</c:v>
                </c:pt>
                <c:pt idx="25">
                  <c:v>21507.74</c:v>
                </c:pt>
                <c:pt idx="26">
                  <c:v>21633.34</c:v>
                </c:pt>
                <c:pt idx="27">
                  <c:v>21251.24</c:v>
                </c:pt>
                <c:pt idx="28">
                  <c:v>21384.1</c:v>
                </c:pt>
                <c:pt idx="29">
                  <c:v>21555.99</c:v>
                </c:pt>
                <c:pt idx="30">
                  <c:v>21903.66</c:v>
                </c:pt>
                <c:pt idx="31">
                  <c:v>22054.32</c:v>
                </c:pt>
                <c:pt idx="32">
                  <c:v>21942.42</c:v>
                </c:pt>
                <c:pt idx="33">
                  <c:v>21789.88</c:v>
                </c:pt>
                <c:pt idx="34">
                  <c:v>21789.72</c:v>
                </c:pt>
                <c:pt idx="35">
                  <c:v>22134.639999999999</c:v>
                </c:pt>
                <c:pt idx="36">
                  <c:v>22391.67</c:v>
                </c:pt>
                <c:pt idx="37">
                  <c:v>22292.53</c:v>
                </c:pt>
                <c:pt idx="38">
                  <c:v>21901.13</c:v>
                </c:pt>
                <c:pt idx="39">
                  <c:v>21339.98</c:v>
                </c:pt>
                <c:pt idx="40">
                  <c:v>21047.81</c:v>
                </c:pt>
                <c:pt idx="41">
                  <c:v>21390.2</c:v>
                </c:pt>
                <c:pt idx="42">
                  <c:v>21261.96</c:v>
                </c:pt>
                <c:pt idx="43">
                  <c:v>21488.16</c:v>
                </c:pt>
                <c:pt idx="44">
                  <c:v>21594.22</c:v>
                </c:pt>
                <c:pt idx="45">
                  <c:v>21826.1</c:v>
                </c:pt>
                <c:pt idx="46">
                  <c:v>21742.45</c:v>
                </c:pt>
                <c:pt idx="47">
                  <c:v>21764.99</c:v>
                </c:pt>
                <c:pt idx="48">
                  <c:v>21704.14</c:v>
                </c:pt>
                <c:pt idx="49">
                  <c:v>21876.53</c:v>
                </c:pt>
                <c:pt idx="50">
                  <c:v>21537.9</c:v>
                </c:pt>
                <c:pt idx="51">
                  <c:v>21297.98</c:v>
                </c:pt>
                <c:pt idx="52">
                  <c:v>21352.16</c:v>
                </c:pt>
                <c:pt idx="53">
                  <c:v>21188.799999999999</c:v>
                </c:pt>
                <c:pt idx="54">
                  <c:v>20423.37</c:v>
                </c:pt>
                <c:pt idx="55">
                  <c:v>20958.900000000001</c:v>
                </c:pt>
                <c:pt idx="56">
                  <c:v>20893.05</c:v>
                </c:pt>
                <c:pt idx="57">
                  <c:v>21250.959999999999</c:v>
                </c:pt>
                <c:pt idx="58">
                  <c:v>21392.42</c:v>
                </c:pt>
                <c:pt idx="59">
                  <c:v>21441.57</c:v>
                </c:pt>
                <c:pt idx="60">
                  <c:v>21115.48</c:v>
                </c:pt>
                <c:pt idx="61">
                  <c:v>21415.85</c:v>
                </c:pt>
                <c:pt idx="62">
                  <c:v>21541.18</c:v>
                </c:pt>
                <c:pt idx="63">
                  <c:v>21633.73</c:v>
                </c:pt>
                <c:pt idx="64">
                  <c:v>21534.33</c:v>
                </c:pt>
                <c:pt idx="65">
                  <c:v>21599.67</c:v>
                </c:pt>
                <c:pt idx="66">
                  <c:v>21819.09</c:v>
                </c:pt>
                <c:pt idx="67">
                  <c:v>21657.87</c:v>
                </c:pt>
                <c:pt idx="68">
                  <c:v>21801.41</c:v>
                </c:pt>
                <c:pt idx="69">
                  <c:v>21843.55</c:v>
                </c:pt>
                <c:pt idx="70">
                  <c:v>21801.83</c:v>
                </c:pt>
                <c:pt idx="71">
                  <c:v>21929.01</c:v>
                </c:pt>
                <c:pt idx="72">
                  <c:v>22231.86</c:v>
                </c:pt>
                <c:pt idx="73">
                  <c:v>22148.22</c:v>
                </c:pt>
                <c:pt idx="74">
                  <c:v>22157.88</c:v>
                </c:pt>
                <c:pt idx="75">
                  <c:v>22228.82</c:v>
                </c:pt>
                <c:pt idx="76">
                  <c:v>22118.62</c:v>
                </c:pt>
                <c:pt idx="77">
                  <c:v>22278.77</c:v>
                </c:pt>
                <c:pt idx="78">
                  <c:v>22466.66</c:v>
                </c:pt>
                <c:pt idx="79">
                  <c:v>22453.42</c:v>
                </c:pt>
                <c:pt idx="80">
                  <c:v>22568.19</c:v>
                </c:pt>
                <c:pt idx="81">
                  <c:v>22513.22</c:v>
                </c:pt>
                <c:pt idx="82">
                  <c:v>22440.65</c:v>
                </c:pt>
                <c:pt idx="83">
                  <c:v>22463.01</c:v>
                </c:pt>
                <c:pt idx="84">
                  <c:v>22482.51</c:v>
                </c:pt>
                <c:pt idx="85">
                  <c:v>22573.95</c:v>
                </c:pt>
                <c:pt idx="86">
                  <c:v>22705.3</c:v>
                </c:pt>
                <c:pt idx="87">
                  <c:v>22889.47</c:v>
                </c:pt>
                <c:pt idx="88">
                  <c:v>22730.12</c:v>
                </c:pt>
                <c:pt idx="89">
                  <c:v>22820.62</c:v>
                </c:pt>
                <c:pt idx="90">
                  <c:v>22907.200000000001</c:v>
                </c:pt>
                <c:pt idx="91">
                  <c:v>22937.58</c:v>
                </c:pt>
                <c:pt idx="92">
                  <c:v>23025.95</c:v>
                </c:pt>
                <c:pt idx="93">
                  <c:v>22868.79</c:v>
                </c:pt>
                <c:pt idx="94">
                  <c:v>22621.29</c:v>
                </c:pt>
                <c:pt idx="95">
                  <c:v>22380.22</c:v>
                </c:pt>
                <c:pt idx="96">
                  <c:v>22488.95</c:v>
                </c:pt>
                <c:pt idx="97">
                  <c:v>22431.95</c:v>
                </c:pt>
                <c:pt idx="98">
                  <c:v>22051.97</c:v>
                </c:pt>
                <c:pt idx="99">
                  <c:v>22163.4</c:v>
                </c:pt>
                <c:pt idx="100">
                  <c:v>22126.25</c:v>
                </c:pt>
                <c:pt idx="101">
                  <c:v>22365.09</c:v>
                </c:pt>
                <c:pt idx="102">
                  <c:v>22552.17</c:v>
                </c:pt>
                <c:pt idx="103">
                  <c:v>22520.31</c:v>
                </c:pt>
                <c:pt idx="104">
                  <c:v>22748.720000000001</c:v>
                </c:pt>
                <c:pt idx="105">
                  <c:v>22799.38</c:v>
                </c:pt>
                <c:pt idx="106">
                  <c:v>22686.95</c:v>
                </c:pt>
                <c:pt idx="107">
                  <c:v>22977.22</c:v>
                </c:pt>
                <c:pt idx="108">
                  <c:v>22896.17</c:v>
                </c:pt>
                <c:pt idx="109">
                  <c:v>22842.959999999999</c:v>
                </c:pt>
                <c:pt idx="110">
                  <c:v>22883.24</c:v>
                </c:pt>
                <c:pt idx="111">
                  <c:v>22806.57</c:v>
                </c:pt>
                <c:pt idx="112">
                  <c:v>22565.919999999998</c:v>
                </c:pt>
                <c:pt idx="113">
                  <c:v>22338.53</c:v>
                </c:pt>
                <c:pt idx="114">
                  <c:v>22523.279999999999</c:v>
                </c:pt>
                <c:pt idx="115">
                  <c:v>22456.45</c:v>
                </c:pt>
                <c:pt idx="116">
                  <c:v>22543.56</c:v>
                </c:pt>
                <c:pt idx="117">
                  <c:v>22160.33</c:v>
                </c:pt>
                <c:pt idx="118">
                  <c:v>22320.880000000001</c:v>
                </c:pt>
                <c:pt idx="119">
                  <c:v>22195.19</c:v>
                </c:pt>
                <c:pt idx="120">
                  <c:v>22314.47</c:v>
                </c:pt>
                <c:pt idx="121">
                  <c:v>22233.8</c:v>
                </c:pt>
                <c:pt idx="122">
                  <c:v>21889.06</c:v>
                </c:pt>
                <c:pt idx="123">
                  <c:v>21679</c:v>
                </c:pt>
                <c:pt idx="124">
                  <c:v>21697.439999999999</c:v>
                </c:pt>
                <c:pt idx="125">
                  <c:v>21647.66</c:v>
                </c:pt>
                <c:pt idx="126">
                  <c:v>21838.53</c:v>
                </c:pt>
                <c:pt idx="127">
                  <c:v>22215.34</c:v>
                </c:pt>
                <c:pt idx="128">
                  <c:v>22002.14</c:v>
                </c:pt>
                <c:pt idx="129">
                  <c:v>22036.87</c:v>
                </c:pt>
                <c:pt idx="130">
                  <c:v>22397.62</c:v>
                </c:pt>
                <c:pt idx="131">
                  <c:v>22605.73</c:v>
                </c:pt>
                <c:pt idx="132">
                  <c:v>22917.52</c:v>
                </c:pt>
                <c:pt idx="133">
                  <c:v>22871.62</c:v>
                </c:pt>
                <c:pt idx="134">
                  <c:v>22734.560000000001</c:v>
                </c:pt>
                <c:pt idx="135">
                  <c:v>22480.33</c:v>
                </c:pt>
                <c:pt idx="136">
                  <c:v>22555.05</c:v>
                </c:pt>
                <c:pt idx="137">
                  <c:v>22594.28</c:v>
                </c:pt>
                <c:pt idx="138">
                  <c:v>22711.59</c:v>
                </c:pt>
                <c:pt idx="139">
                  <c:v>22646.48</c:v>
                </c:pt>
                <c:pt idx="140">
                  <c:v>22613.3</c:v>
                </c:pt>
                <c:pt idx="141">
                  <c:v>22472.12</c:v>
                </c:pt>
                <c:pt idx="142">
                  <c:v>22642.18</c:v>
                </c:pt>
                <c:pt idx="143">
                  <c:v>22676.73</c:v>
                </c:pt>
                <c:pt idx="144">
                  <c:v>22585.54</c:v>
                </c:pt>
                <c:pt idx="145">
                  <c:v>22536.05</c:v>
                </c:pt>
                <c:pt idx="146">
                  <c:v>22514.31</c:v>
                </c:pt>
                <c:pt idx="147">
                  <c:v>22666.560000000001</c:v>
                </c:pt>
                <c:pt idx="148">
                  <c:v>22591.54</c:v>
                </c:pt>
                <c:pt idx="149">
                  <c:v>22606.91</c:v>
                </c:pt>
                <c:pt idx="150">
                  <c:v>22117.57</c:v>
                </c:pt>
                <c:pt idx="151">
                  <c:v>22053.07</c:v>
                </c:pt>
                <c:pt idx="152">
                  <c:v>22368.12</c:v>
                </c:pt>
                <c:pt idx="153">
                  <c:v>21980.82</c:v>
                </c:pt>
                <c:pt idx="154">
                  <c:v>22313.19</c:v>
                </c:pt>
                <c:pt idx="155">
                  <c:v>22267.07</c:v>
                </c:pt>
                <c:pt idx="156">
                  <c:v>22110.54</c:v>
                </c:pt>
                <c:pt idx="157">
                  <c:v>22270.04</c:v>
                </c:pt>
                <c:pt idx="158">
                  <c:v>22420.67</c:v>
                </c:pt>
                <c:pt idx="159">
                  <c:v>22484.01</c:v>
                </c:pt>
                <c:pt idx="160">
                  <c:v>22693.69</c:v>
                </c:pt>
                <c:pt idx="161">
                  <c:v>22967.74</c:v>
                </c:pt>
                <c:pt idx="162">
                  <c:v>22820.86</c:v>
                </c:pt>
                <c:pt idx="163">
                  <c:v>23020.18</c:v>
                </c:pt>
                <c:pt idx="164">
                  <c:v>22733.25</c:v>
                </c:pt>
                <c:pt idx="165">
                  <c:v>22819.17</c:v>
                </c:pt>
                <c:pt idx="166">
                  <c:v>22740.05</c:v>
                </c:pt>
                <c:pt idx="167">
                  <c:v>22663.8</c:v>
                </c:pt>
                <c:pt idx="168">
                  <c:v>22458.97</c:v>
                </c:pt>
                <c:pt idx="169">
                  <c:v>22351.84</c:v>
                </c:pt>
                <c:pt idx="170">
                  <c:v>22253.65</c:v>
                </c:pt>
                <c:pt idx="171">
                  <c:v>22469.78</c:v>
                </c:pt>
                <c:pt idx="172">
                  <c:v>22702.71</c:v>
                </c:pt>
                <c:pt idx="173">
                  <c:v>22657.95</c:v>
                </c:pt>
                <c:pt idx="174">
                  <c:v>23035.78</c:v>
                </c:pt>
                <c:pt idx="175">
                  <c:v>0</c:v>
                </c:pt>
                <c:pt idx="176">
                  <c:v>0</c:v>
                </c:pt>
                <c:pt idx="177">
                  <c:v>0</c:v>
                </c:pt>
              </c:numCache>
            </c:numRef>
          </c:val>
          <c:smooth val="0"/>
          <c:extLst>
            <c:ext xmlns:c16="http://schemas.microsoft.com/office/drawing/2014/chart" uri="{C3380CC4-5D6E-409C-BE32-E72D297353CC}">
              <c16:uniqueId val="{00000001-927D-48FB-95C1-52BAE8087770}"/>
            </c:ext>
          </c:extLst>
        </c:ser>
        <c:ser>
          <c:idx val="2"/>
          <c:order val="2"/>
          <c:tx>
            <c:strRef>
              <c:f>'BSP 2'!$K$14</c:f>
              <c:strCache>
                <c:ptCount val="1"/>
                <c:pt idx="0">
                  <c:v>Tageshoch</c:v>
                </c:pt>
              </c:strCache>
            </c:strRef>
          </c:tx>
          <c:spPr>
            <a:ln w="28575" cap="rnd">
              <a:noFill/>
              <a:round/>
            </a:ln>
            <a:effectLst/>
          </c:spPr>
          <c:marker>
            <c:symbol val="circle"/>
            <c:size val="2"/>
            <c:spPr>
              <a:solidFill>
                <a:srgbClr val="92D050"/>
              </a:solidFill>
              <a:ln w="9525">
                <a:noFill/>
              </a:ln>
              <a:effectLst/>
            </c:spPr>
          </c:marker>
          <c:cat>
            <c:numRef>
              <c:f>'BSP 2'!$H$15:$H$192</c:f>
              <c:numCache>
                <c:formatCode>m/d/yyyy</c:formatCode>
                <c:ptCount val="178"/>
                <c:pt idx="0">
                  <c:v>43102</c:v>
                </c:pt>
                <c:pt idx="1">
                  <c:v>43103</c:v>
                </c:pt>
                <c:pt idx="2">
                  <c:v>43104</c:v>
                </c:pt>
                <c:pt idx="3">
                  <c:v>43105</c:v>
                </c:pt>
                <c:pt idx="4">
                  <c:v>43108</c:v>
                </c:pt>
                <c:pt idx="5">
                  <c:v>43109</c:v>
                </c:pt>
                <c:pt idx="6">
                  <c:v>43110</c:v>
                </c:pt>
                <c:pt idx="7">
                  <c:v>43111</c:v>
                </c:pt>
                <c:pt idx="8">
                  <c:v>43112</c:v>
                </c:pt>
                <c:pt idx="9">
                  <c:v>43115</c:v>
                </c:pt>
                <c:pt idx="10">
                  <c:v>43116</c:v>
                </c:pt>
                <c:pt idx="11">
                  <c:v>43117</c:v>
                </c:pt>
                <c:pt idx="12">
                  <c:v>43118</c:v>
                </c:pt>
                <c:pt idx="13">
                  <c:v>43119</c:v>
                </c:pt>
                <c:pt idx="14">
                  <c:v>43122</c:v>
                </c:pt>
                <c:pt idx="15">
                  <c:v>43123</c:v>
                </c:pt>
                <c:pt idx="16">
                  <c:v>43124</c:v>
                </c:pt>
                <c:pt idx="17">
                  <c:v>43125</c:v>
                </c:pt>
                <c:pt idx="18">
                  <c:v>43126</c:v>
                </c:pt>
                <c:pt idx="19">
                  <c:v>43129</c:v>
                </c:pt>
                <c:pt idx="20">
                  <c:v>43130</c:v>
                </c:pt>
                <c:pt idx="21">
                  <c:v>43131</c:v>
                </c:pt>
                <c:pt idx="22">
                  <c:v>43132</c:v>
                </c:pt>
                <c:pt idx="23">
                  <c:v>43133</c:v>
                </c:pt>
                <c:pt idx="24">
                  <c:v>43136</c:v>
                </c:pt>
                <c:pt idx="25">
                  <c:v>43137</c:v>
                </c:pt>
                <c:pt idx="26">
                  <c:v>43138</c:v>
                </c:pt>
                <c:pt idx="27">
                  <c:v>43139</c:v>
                </c:pt>
                <c:pt idx="28">
                  <c:v>43140</c:v>
                </c:pt>
                <c:pt idx="29">
                  <c:v>43143</c:v>
                </c:pt>
                <c:pt idx="30">
                  <c:v>43144</c:v>
                </c:pt>
                <c:pt idx="31">
                  <c:v>43145</c:v>
                </c:pt>
                <c:pt idx="32">
                  <c:v>43146</c:v>
                </c:pt>
                <c:pt idx="33">
                  <c:v>43147</c:v>
                </c:pt>
                <c:pt idx="34">
                  <c:v>43150</c:v>
                </c:pt>
                <c:pt idx="35">
                  <c:v>43151</c:v>
                </c:pt>
                <c:pt idx="36">
                  <c:v>43152</c:v>
                </c:pt>
                <c:pt idx="37">
                  <c:v>43153</c:v>
                </c:pt>
                <c:pt idx="38">
                  <c:v>43154</c:v>
                </c:pt>
                <c:pt idx="39">
                  <c:v>43157</c:v>
                </c:pt>
                <c:pt idx="40">
                  <c:v>43158</c:v>
                </c:pt>
                <c:pt idx="41">
                  <c:v>43159</c:v>
                </c:pt>
                <c:pt idx="42">
                  <c:v>43160</c:v>
                </c:pt>
                <c:pt idx="43">
                  <c:v>43161</c:v>
                </c:pt>
                <c:pt idx="44">
                  <c:v>43164</c:v>
                </c:pt>
                <c:pt idx="45">
                  <c:v>43165</c:v>
                </c:pt>
                <c:pt idx="46">
                  <c:v>43166</c:v>
                </c:pt>
                <c:pt idx="47">
                  <c:v>43167</c:v>
                </c:pt>
                <c:pt idx="48">
                  <c:v>43168</c:v>
                </c:pt>
                <c:pt idx="49">
                  <c:v>43171</c:v>
                </c:pt>
                <c:pt idx="50">
                  <c:v>43172</c:v>
                </c:pt>
                <c:pt idx="51">
                  <c:v>43173</c:v>
                </c:pt>
                <c:pt idx="52">
                  <c:v>43174</c:v>
                </c:pt>
                <c:pt idx="53">
                  <c:v>43175</c:v>
                </c:pt>
                <c:pt idx="54">
                  <c:v>43178</c:v>
                </c:pt>
                <c:pt idx="55">
                  <c:v>43179</c:v>
                </c:pt>
                <c:pt idx="56">
                  <c:v>43180</c:v>
                </c:pt>
                <c:pt idx="57">
                  <c:v>43181</c:v>
                </c:pt>
                <c:pt idx="58">
                  <c:v>43182</c:v>
                </c:pt>
                <c:pt idx="59">
                  <c:v>43185</c:v>
                </c:pt>
                <c:pt idx="60">
                  <c:v>43186</c:v>
                </c:pt>
                <c:pt idx="61">
                  <c:v>43187</c:v>
                </c:pt>
                <c:pt idx="62">
                  <c:v>43188</c:v>
                </c:pt>
                <c:pt idx="63">
                  <c:v>43193</c:v>
                </c:pt>
                <c:pt idx="64">
                  <c:v>43194</c:v>
                </c:pt>
                <c:pt idx="65">
                  <c:v>43195</c:v>
                </c:pt>
                <c:pt idx="66">
                  <c:v>43196</c:v>
                </c:pt>
                <c:pt idx="67">
                  <c:v>43199</c:v>
                </c:pt>
                <c:pt idx="68">
                  <c:v>43200</c:v>
                </c:pt>
                <c:pt idx="69">
                  <c:v>43201</c:v>
                </c:pt>
                <c:pt idx="70">
                  <c:v>43202</c:v>
                </c:pt>
                <c:pt idx="71">
                  <c:v>43203</c:v>
                </c:pt>
                <c:pt idx="72">
                  <c:v>43206</c:v>
                </c:pt>
                <c:pt idx="73">
                  <c:v>43207</c:v>
                </c:pt>
                <c:pt idx="74">
                  <c:v>43208</c:v>
                </c:pt>
                <c:pt idx="75">
                  <c:v>43209</c:v>
                </c:pt>
                <c:pt idx="76">
                  <c:v>43210</c:v>
                </c:pt>
                <c:pt idx="77">
                  <c:v>43213</c:v>
                </c:pt>
                <c:pt idx="78">
                  <c:v>43214</c:v>
                </c:pt>
                <c:pt idx="79">
                  <c:v>43215</c:v>
                </c:pt>
                <c:pt idx="80">
                  <c:v>43216</c:v>
                </c:pt>
                <c:pt idx="81">
                  <c:v>43217</c:v>
                </c:pt>
                <c:pt idx="82">
                  <c:v>43220</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43242</c:v>
                </c:pt>
                <c:pt idx="97">
                  <c:v>43243</c:v>
                </c:pt>
                <c:pt idx="98">
                  <c:v>43244</c:v>
                </c:pt>
                <c:pt idx="99">
                  <c:v>43245</c:v>
                </c:pt>
                <c:pt idx="100">
                  <c:v>43248</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43285</c:v>
                </c:pt>
                <c:pt idx="128">
                  <c:v>43286</c:v>
                </c:pt>
                <c:pt idx="129">
                  <c:v>43287</c:v>
                </c:pt>
                <c:pt idx="130">
                  <c:v>43290</c:v>
                </c:pt>
                <c:pt idx="131">
                  <c:v>43291</c:v>
                </c:pt>
                <c:pt idx="132">
                  <c:v>43292</c:v>
                </c:pt>
                <c:pt idx="133">
                  <c:v>43293</c:v>
                </c:pt>
                <c:pt idx="134">
                  <c:v>43294</c:v>
                </c:pt>
                <c:pt idx="135">
                  <c:v>43297</c:v>
                </c:pt>
                <c:pt idx="136">
                  <c:v>43298</c:v>
                </c:pt>
                <c:pt idx="137">
                  <c:v>43299</c:v>
                </c:pt>
                <c:pt idx="138">
                  <c:v>43300</c:v>
                </c:pt>
                <c:pt idx="139">
                  <c:v>43301</c:v>
                </c:pt>
                <c:pt idx="140">
                  <c:v>43304</c:v>
                </c:pt>
                <c:pt idx="141">
                  <c:v>43305</c:v>
                </c:pt>
                <c:pt idx="142">
                  <c:v>43306</c:v>
                </c:pt>
                <c:pt idx="143">
                  <c:v>43307</c:v>
                </c:pt>
                <c:pt idx="144">
                  <c:v>43308</c:v>
                </c:pt>
                <c:pt idx="145">
                  <c:v>43311</c:v>
                </c:pt>
                <c:pt idx="146">
                  <c:v>43312</c:v>
                </c:pt>
                <c:pt idx="147">
                  <c:v>43313</c:v>
                </c:pt>
                <c:pt idx="148">
                  <c:v>43314</c:v>
                </c:pt>
                <c:pt idx="149">
                  <c:v>43315</c:v>
                </c:pt>
                <c:pt idx="150">
                  <c:v>43318</c:v>
                </c:pt>
                <c:pt idx="151">
                  <c:v>43319</c:v>
                </c:pt>
                <c:pt idx="152">
                  <c:v>43320</c:v>
                </c:pt>
                <c:pt idx="153">
                  <c:v>43321</c:v>
                </c:pt>
                <c:pt idx="154">
                  <c:v>43322</c:v>
                </c:pt>
                <c:pt idx="155">
                  <c:v>43325</c:v>
                </c:pt>
                <c:pt idx="156">
                  <c:v>43326</c:v>
                </c:pt>
                <c:pt idx="157">
                  <c:v>43327</c:v>
                </c:pt>
                <c:pt idx="158">
                  <c:v>43328</c:v>
                </c:pt>
                <c:pt idx="159">
                  <c:v>43329</c:v>
                </c:pt>
                <c:pt idx="160">
                  <c:v>43332</c:v>
                </c:pt>
                <c:pt idx="161">
                  <c:v>43333</c:v>
                </c:pt>
                <c:pt idx="162">
                  <c:v>43334</c:v>
                </c:pt>
                <c:pt idx="163">
                  <c:v>43335</c:v>
                </c:pt>
                <c:pt idx="164">
                  <c:v>43336</c:v>
                </c:pt>
                <c:pt idx="165">
                  <c:v>43339</c:v>
                </c:pt>
                <c:pt idx="166">
                  <c:v>43340</c:v>
                </c:pt>
                <c:pt idx="167">
                  <c:v>43341</c:v>
                </c:pt>
                <c:pt idx="168">
                  <c:v>43342</c:v>
                </c:pt>
                <c:pt idx="169">
                  <c:v>43343</c:v>
                </c:pt>
                <c:pt idx="170">
                  <c:v>43346</c:v>
                </c:pt>
                <c:pt idx="171">
                  <c:v>43347</c:v>
                </c:pt>
                <c:pt idx="172">
                  <c:v>43348</c:v>
                </c:pt>
                <c:pt idx="173">
                  <c:v>43349</c:v>
                </c:pt>
                <c:pt idx="174">
                  <c:v>43350</c:v>
                </c:pt>
                <c:pt idx="175">
                  <c:v>43353</c:v>
                </c:pt>
                <c:pt idx="176">
                  <c:v>43354</c:v>
                </c:pt>
                <c:pt idx="177">
                  <c:v>43355</c:v>
                </c:pt>
              </c:numCache>
            </c:numRef>
          </c:cat>
          <c:val>
            <c:numRef>
              <c:f>'BSP 2'!$K$15:$K$192</c:f>
              <c:numCache>
                <c:formatCode>#,##0.00</c:formatCode>
                <c:ptCount val="178"/>
                <c:pt idx="0">
                  <c:v>23506.33</c:v>
                </c:pt>
                <c:pt idx="1">
                  <c:v>23730.47</c:v>
                </c:pt>
                <c:pt idx="2">
                  <c:v>23952.61</c:v>
                </c:pt>
                <c:pt idx="3">
                  <c:v>23864.76</c:v>
                </c:pt>
                <c:pt idx="4">
                  <c:v>23734.97</c:v>
                </c:pt>
                <c:pt idx="5">
                  <c:v>23743.05</c:v>
                </c:pt>
                <c:pt idx="6">
                  <c:v>23833.27</c:v>
                </c:pt>
                <c:pt idx="7">
                  <c:v>23962.07</c:v>
                </c:pt>
                <c:pt idx="8">
                  <c:v>23891.63</c:v>
                </c:pt>
                <c:pt idx="9">
                  <c:v>24084.42</c:v>
                </c:pt>
                <c:pt idx="10">
                  <c:v>23872.69</c:v>
                </c:pt>
                <c:pt idx="11">
                  <c:v>23816.33</c:v>
                </c:pt>
                <c:pt idx="12">
                  <c:v>24129.34</c:v>
                </c:pt>
                <c:pt idx="13">
                  <c:v>24072.77</c:v>
                </c:pt>
                <c:pt idx="14">
                  <c:v>23828.400000000001</c:v>
                </c:pt>
                <c:pt idx="15">
                  <c:v>23797.96</c:v>
                </c:pt>
                <c:pt idx="16">
                  <c:v>23787.23</c:v>
                </c:pt>
                <c:pt idx="17">
                  <c:v>23581.98</c:v>
                </c:pt>
                <c:pt idx="18">
                  <c:v>23375.38</c:v>
                </c:pt>
                <c:pt idx="19">
                  <c:v>23492.77</c:v>
                </c:pt>
                <c:pt idx="20">
                  <c:v>23367.96</c:v>
                </c:pt>
                <c:pt idx="21">
                  <c:v>22967.69</c:v>
                </c:pt>
                <c:pt idx="22">
                  <c:v>22277.45</c:v>
                </c:pt>
                <c:pt idx="23">
                  <c:v>22353.87</c:v>
                </c:pt>
                <c:pt idx="24">
                  <c:v>21977.03</c:v>
                </c:pt>
                <c:pt idx="25">
                  <c:v>21510.3</c:v>
                </c:pt>
                <c:pt idx="26">
                  <c:v>21679.200000000001</c:v>
                </c:pt>
                <c:pt idx="27">
                  <c:v>21371.01</c:v>
                </c:pt>
                <c:pt idx="28">
                  <c:v>21578.99</c:v>
                </c:pt>
                <c:pt idx="29">
                  <c:v>21866.37</c:v>
                </c:pt>
                <c:pt idx="30">
                  <c:v>22152.85</c:v>
                </c:pt>
                <c:pt idx="31">
                  <c:v>22063.87</c:v>
                </c:pt>
                <c:pt idx="32">
                  <c:v>22130.58</c:v>
                </c:pt>
                <c:pt idx="33">
                  <c:v>21799.4</c:v>
                </c:pt>
                <c:pt idx="34">
                  <c:v>21903.39</c:v>
                </c:pt>
                <c:pt idx="35">
                  <c:v>22226.53</c:v>
                </c:pt>
                <c:pt idx="36">
                  <c:v>22502.05</c:v>
                </c:pt>
                <c:pt idx="37">
                  <c:v>22380.28</c:v>
                </c:pt>
                <c:pt idx="38">
                  <c:v>21901.13</c:v>
                </c:pt>
                <c:pt idx="39">
                  <c:v>21366.09</c:v>
                </c:pt>
                <c:pt idx="40">
                  <c:v>21164.38</c:v>
                </c:pt>
                <c:pt idx="41">
                  <c:v>21551.14</c:v>
                </c:pt>
                <c:pt idx="42">
                  <c:v>21484.080000000002</c:v>
                </c:pt>
                <c:pt idx="43">
                  <c:v>21488.16</c:v>
                </c:pt>
                <c:pt idx="44">
                  <c:v>21884.45</c:v>
                </c:pt>
                <c:pt idx="45">
                  <c:v>21971.16</c:v>
                </c:pt>
                <c:pt idx="46">
                  <c:v>21968.1</c:v>
                </c:pt>
                <c:pt idx="47">
                  <c:v>21881.09</c:v>
                </c:pt>
                <c:pt idx="48">
                  <c:v>21825.97</c:v>
                </c:pt>
                <c:pt idx="49">
                  <c:v>21879.279999999999</c:v>
                </c:pt>
                <c:pt idx="50">
                  <c:v>21659.040000000001</c:v>
                </c:pt>
                <c:pt idx="51">
                  <c:v>21384.86</c:v>
                </c:pt>
                <c:pt idx="52">
                  <c:v>21592</c:v>
                </c:pt>
                <c:pt idx="53">
                  <c:v>21188.799999999999</c:v>
                </c:pt>
                <c:pt idx="54">
                  <c:v>20766.099999999999</c:v>
                </c:pt>
                <c:pt idx="55">
                  <c:v>21317.32</c:v>
                </c:pt>
                <c:pt idx="56">
                  <c:v>21031.31</c:v>
                </c:pt>
                <c:pt idx="57">
                  <c:v>21298.57</c:v>
                </c:pt>
                <c:pt idx="58">
                  <c:v>21512.799999999999</c:v>
                </c:pt>
                <c:pt idx="59">
                  <c:v>21597.47</c:v>
                </c:pt>
                <c:pt idx="60">
                  <c:v>21333.5</c:v>
                </c:pt>
                <c:pt idx="61">
                  <c:v>21415.85</c:v>
                </c:pt>
                <c:pt idx="62">
                  <c:v>21737.66</c:v>
                </c:pt>
                <c:pt idx="63">
                  <c:v>21742.84</c:v>
                </c:pt>
                <c:pt idx="64">
                  <c:v>21737.09</c:v>
                </c:pt>
                <c:pt idx="65">
                  <c:v>21933.99</c:v>
                </c:pt>
                <c:pt idx="66">
                  <c:v>21837.360000000001</c:v>
                </c:pt>
                <c:pt idx="67">
                  <c:v>21719.43</c:v>
                </c:pt>
                <c:pt idx="68">
                  <c:v>21917.35</c:v>
                </c:pt>
                <c:pt idx="69">
                  <c:v>21879.69</c:v>
                </c:pt>
                <c:pt idx="70">
                  <c:v>21889.89</c:v>
                </c:pt>
                <c:pt idx="71">
                  <c:v>22194.11</c:v>
                </c:pt>
                <c:pt idx="72">
                  <c:v>22360.65</c:v>
                </c:pt>
                <c:pt idx="73">
                  <c:v>22261.35</c:v>
                </c:pt>
                <c:pt idx="74">
                  <c:v>22204.86</c:v>
                </c:pt>
                <c:pt idx="75">
                  <c:v>22304.69</c:v>
                </c:pt>
                <c:pt idx="76">
                  <c:v>22228.78</c:v>
                </c:pt>
                <c:pt idx="77">
                  <c:v>22381.66</c:v>
                </c:pt>
                <c:pt idx="78">
                  <c:v>22495.56</c:v>
                </c:pt>
                <c:pt idx="79">
                  <c:v>22519.45</c:v>
                </c:pt>
                <c:pt idx="80">
                  <c:v>22568.19</c:v>
                </c:pt>
                <c:pt idx="81">
                  <c:v>22513.48</c:v>
                </c:pt>
                <c:pt idx="82">
                  <c:v>22566.68</c:v>
                </c:pt>
                <c:pt idx="83">
                  <c:v>22478.639999999999</c:v>
                </c:pt>
                <c:pt idx="84">
                  <c:v>22530.639999999999</c:v>
                </c:pt>
                <c:pt idx="85">
                  <c:v>22769.16</c:v>
                </c:pt>
                <c:pt idx="86">
                  <c:v>22894.76</c:v>
                </c:pt>
                <c:pt idx="87">
                  <c:v>22912.06</c:v>
                </c:pt>
                <c:pt idx="88">
                  <c:v>22796.14</c:v>
                </c:pt>
                <c:pt idx="89">
                  <c:v>22887.03</c:v>
                </c:pt>
                <c:pt idx="90">
                  <c:v>22954.19</c:v>
                </c:pt>
                <c:pt idx="91">
                  <c:v>23050.39</c:v>
                </c:pt>
                <c:pt idx="92">
                  <c:v>23031.67</c:v>
                </c:pt>
                <c:pt idx="93">
                  <c:v>22949.73</c:v>
                </c:pt>
                <c:pt idx="94">
                  <c:v>22644.69</c:v>
                </c:pt>
                <c:pt idx="95">
                  <c:v>22509.360000000001</c:v>
                </c:pt>
                <c:pt idx="96">
                  <c:v>22547.67</c:v>
                </c:pt>
                <c:pt idx="97">
                  <c:v>22439.1</c:v>
                </c:pt>
                <c:pt idx="98">
                  <c:v>22079.23</c:v>
                </c:pt>
                <c:pt idx="99">
                  <c:v>22254.42</c:v>
                </c:pt>
                <c:pt idx="100">
                  <c:v>22316.91</c:v>
                </c:pt>
                <c:pt idx="101">
                  <c:v>22515.72</c:v>
                </c:pt>
                <c:pt idx="102">
                  <c:v>22602.13</c:v>
                </c:pt>
                <c:pt idx="103">
                  <c:v>22662.82</c:v>
                </c:pt>
                <c:pt idx="104">
                  <c:v>22856.37</c:v>
                </c:pt>
                <c:pt idx="105">
                  <c:v>22879</c:v>
                </c:pt>
                <c:pt idx="106">
                  <c:v>22856.080000000002</c:v>
                </c:pt>
                <c:pt idx="107">
                  <c:v>23011.57</c:v>
                </c:pt>
                <c:pt idx="108">
                  <c:v>22993.26</c:v>
                </c:pt>
                <c:pt idx="109">
                  <c:v>22898.39</c:v>
                </c:pt>
                <c:pt idx="110">
                  <c:v>22885.84</c:v>
                </c:pt>
                <c:pt idx="111">
                  <c:v>22806.89</c:v>
                </c:pt>
                <c:pt idx="112">
                  <c:v>22618.52</c:v>
                </c:pt>
                <c:pt idx="113">
                  <c:v>22581.4</c:v>
                </c:pt>
                <c:pt idx="114">
                  <c:v>22782.01</c:v>
                </c:pt>
                <c:pt idx="115">
                  <c:v>22535.65</c:v>
                </c:pt>
                <c:pt idx="116">
                  <c:v>22556.55</c:v>
                </c:pt>
                <c:pt idx="117">
                  <c:v>22368.78</c:v>
                </c:pt>
                <c:pt idx="118">
                  <c:v>22356.54</c:v>
                </c:pt>
                <c:pt idx="119">
                  <c:v>22299.39</c:v>
                </c:pt>
                <c:pt idx="120">
                  <c:v>22332.82</c:v>
                </c:pt>
                <c:pt idx="121">
                  <c:v>22312.25</c:v>
                </c:pt>
                <c:pt idx="122">
                  <c:v>21927.81</c:v>
                </c:pt>
                <c:pt idx="123">
                  <c:v>21784</c:v>
                </c:pt>
                <c:pt idx="124">
                  <c:v>21751.5</c:v>
                </c:pt>
                <c:pt idx="125">
                  <c:v>21866.16</c:v>
                </c:pt>
                <c:pt idx="126">
                  <c:v>22105.95</c:v>
                </c:pt>
                <c:pt idx="127">
                  <c:v>22321.599999999999</c:v>
                </c:pt>
                <c:pt idx="128">
                  <c:v>22044.62</c:v>
                </c:pt>
                <c:pt idx="129">
                  <c:v>22233.52</c:v>
                </c:pt>
                <c:pt idx="130">
                  <c:v>22692.86</c:v>
                </c:pt>
                <c:pt idx="131">
                  <c:v>22832.22</c:v>
                </c:pt>
                <c:pt idx="132">
                  <c:v>22949.32</c:v>
                </c:pt>
                <c:pt idx="133">
                  <c:v>22926.47</c:v>
                </c:pt>
                <c:pt idx="134">
                  <c:v>22869.98</c:v>
                </c:pt>
                <c:pt idx="135">
                  <c:v>22507.17</c:v>
                </c:pt>
                <c:pt idx="136">
                  <c:v>22555.05</c:v>
                </c:pt>
                <c:pt idx="137">
                  <c:v>22645.66</c:v>
                </c:pt>
                <c:pt idx="138">
                  <c:v>22717.15</c:v>
                </c:pt>
                <c:pt idx="139">
                  <c:v>22712.75</c:v>
                </c:pt>
                <c:pt idx="140">
                  <c:v>22631.32</c:v>
                </c:pt>
                <c:pt idx="141">
                  <c:v>22678.06</c:v>
                </c:pt>
                <c:pt idx="142">
                  <c:v>22775.47</c:v>
                </c:pt>
                <c:pt idx="143">
                  <c:v>22754.73</c:v>
                </c:pt>
                <c:pt idx="144">
                  <c:v>22613.5</c:v>
                </c:pt>
                <c:pt idx="145">
                  <c:v>22635.68</c:v>
                </c:pt>
                <c:pt idx="146">
                  <c:v>22666.68</c:v>
                </c:pt>
                <c:pt idx="147">
                  <c:v>22800.61</c:v>
                </c:pt>
                <c:pt idx="148">
                  <c:v>22648.880000000001</c:v>
                </c:pt>
                <c:pt idx="149">
                  <c:v>22608.86</c:v>
                </c:pt>
                <c:pt idx="150">
                  <c:v>22124.6</c:v>
                </c:pt>
                <c:pt idx="151">
                  <c:v>22356.080000000002</c:v>
                </c:pt>
                <c:pt idx="152">
                  <c:v>22380.28</c:v>
                </c:pt>
                <c:pt idx="153">
                  <c:v>22240.42</c:v>
                </c:pt>
                <c:pt idx="154">
                  <c:v>22340.95</c:v>
                </c:pt>
                <c:pt idx="155">
                  <c:v>22288.31</c:v>
                </c:pt>
                <c:pt idx="156">
                  <c:v>22306.83</c:v>
                </c:pt>
                <c:pt idx="157">
                  <c:v>22390.2</c:v>
                </c:pt>
                <c:pt idx="158">
                  <c:v>22463.03</c:v>
                </c:pt>
                <c:pt idx="159">
                  <c:v>22602.240000000002</c:v>
                </c:pt>
                <c:pt idx="160">
                  <c:v>22838.06</c:v>
                </c:pt>
                <c:pt idx="161">
                  <c:v>23006.77</c:v>
                </c:pt>
                <c:pt idx="162">
                  <c:v>22968.18</c:v>
                </c:pt>
                <c:pt idx="163">
                  <c:v>23032.17</c:v>
                </c:pt>
                <c:pt idx="164">
                  <c:v>22890.61</c:v>
                </c:pt>
                <c:pt idx="165">
                  <c:v>22820.48</c:v>
                </c:pt>
                <c:pt idx="166">
                  <c:v>22753.18</c:v>
                </c:pt>
                <c:pt idx="167">
                  <c:v>22692.25</c:v>
                </c:pt>
                <c:pt idx="168">
                  <c:v>22535.34</c:v>
                </c:pt>
                <c:pt idx="169">
                  <c:v>22372.89</c:v>
                </c:pt>
                <c:pt idx="170">
                  <c:v>22396.880000000001</c:v>
                </c:pt>
                <c:pt idx="171">
                  <c:v>22667.85</c:v>
                </c:pt>
                <c:pt idx="172">
                  <c:v>22709.37</c:v>
                </c:pt>
                <c:pt idx="173">
                  <c:v>22858.41</c:v>
                </c:pt>
                <c:pt idx="174">
                  <c:v>23105.279999999999</c:v>
                </c:pt>
                <c:pt idx="175">
                  <c:v>0</c:v>
                </c:pt>
                <c:pt idx="176">
                  <c:v>0</c:v>
                </c:pt>
                <c:pt idx="177">
                  <c:v>0</c:v>
                </c:pt>
              </c:numCache>
            </c:numRef>
          </c:val>
          <c:smooth val="0"/>
          <c:extLst>
            <c:ext xmlns:c16="http://schemas.microsoft.com/office/drawing/2014/chart" uri="{C3380CC4-5D6E-409C-BE32-E72D297353CC}">
              <c16:uniqueId val="{00000002-927D-48FB-95C1-52BAE8087770}"/>
            </c:ext>
          </c:extLst>
        </c:ser>
        <c:ser>
          <c:idx val="3"/>
          <c:order val="3"/>
          <c:tx>
            <c:strRef>
              <c:f>'BSP 2'!$L$14</c:f>
              <c:strCache>
                <c:ptCount val="1"/>
                <c:pt idx="0">
                  <c:v>Tagestief</c:v>
                </c:pt>
              </c:strCache>
            </c:strRef>
          </c:tx>
          <c:spPr>
            <a:ln w="28575" cap="rnd">
              <a:noFill/>
              <a:round/>
            </a:ln>
            <a:effectLst/>
          </c:spPr>
          <c:marker>
            <c:symbol val="circle"/>
            <c:size val="2"/>
            <c:spPr>
              <a:solidFill>
                <a:srgbClr val="FF0000"/>
              </a:solidFill>
              <a:ln w="9525">
                <a:noFill/>
              </a:ln>
              <a:effectLst/>
            </c:spPr>
          </c:marker>
          <c:cat>
            <c:numRef>
              <c:f>'BSP 2'!$H$15:$H$192</c:f>
              <c:numCache>
                <c:formatCode>m/d/yyyy</c:formatCode>
                <c:ptCount val="178"/>
                <c:pt idx="0">
                  <c:v>43102</c:v>
                </c:pt>
                <c:pt idx="1">
                  <c:v>43103</c:v>
                </c:pt>
                <c:pt idx="2">
                  <c:v>43104</c:v>
                </c:pt>
                <c:pt idx="3">
                  <c:v>43105</c:v>
                </c:pt>
                <c:pt idx="4">
                  <c:v>43108</c:v>
                </c:pt>
                <c:pt idx="5">
                  <c:v>43109</c:v>
                </c:pt>
                <c:pt idx="6">
                  <c:v>43110</c:v>
                </c:pt>
                <c:pt idx="7">
                  <c:v>43111</c:v>
                </c:pt>
                <c:pt idx="8">
                  <c:v>43112</c:v>
                </c:pt>
                <c:pt idx="9">
                  <c:v>43115</c:v>
                </c:pt>
                <c:pt idx="10">
                  <c:v>43116</c:v>
                </c:pt>
                <c:pt idx="11">
                  <c:v>43117</c:v>
                </c:pt>
                <c:pt idx="12">
                  <c:v>43118</c:v>
                </c:pt>
                <c:pt idx="13">
                  <c:v>43119</c:v>
                </c:pt>
                <c:pt idx="14">
                  <c:v>43122</c:v>
                </c:pt>
                <c:pt idx="15">
                  <c:v>43123</c:v>
                </c:pt>
                <c:pt idx="16">
                  <c:v>43124</c:v>
                </c:pt>
                <c:pt idx="17">
                  <c:v>43125</c:v>
                </c:pt>
                <c:pt idx="18">
                  <c:v>43126</c:v>
                </c:pt>
                <c:pt idx="19">
                  <c:v>43129</c:v>
                </c:pt>
                <c:pt idx="20">
                  <c:v>43130</c:v>
                </c:pt>
                <c:pt idx="21">
                  <c:v>43131</c:v>
                </c:pt>
                <c:pt idx="22">
                  <c:v>43132</c:v>
                </c:pt>
                <c:pt idx="23">
                  <c:v>43133</c:v>
                </c:pt>
                <c:pt idx="24">
                  <c:v>43136</c:v>
                </c:pt>
                <c:pt idx="25">
                  <c:v>43137</c:v>
                </c:pt>
                <c:pt idx="26">
                  <c:v>43138</c:v>
                </c:pt>
                <c:pt idx="27">
                  <c:v>43139</c:v>
                </c:pt>
                <c:pt idx="28">
                  <c:v>43140</c:v>
                </c:pt>
                <c:pt idx="29">
                  <c:v>43143</c:v>
                </c:pt>
                <c:pt idx="30">
                  <c:v>43144</c:v>
                </c:pt>
                <c:pt idx="31">
                  <c:v>43145</c:v>
                </c:pt>
                <c:pt idx="32">
                  <c:v>43146</c:v>
                </c:pt>
                <c:pt idx="33">
                  <c:v>43147</c:v>
                </c:pt>
                <c:pt idx="34">
                  <c:v>43150</c:v>
                </c:pt>
                <c:pt idx="35">
                  <c:v>43151</c:v>
                </c:pt>
                <c:pt idx="36">
                  <c:v>43152</c:v>
                </c:pt>
                <c:pt idx="37">
                  <c:v>43153</c:v>
                </c:pt>
                <c:pt idx="38">
                  <c:v>43154</c:v>
                </c:pt>
                <c:pt idx="39">
                  <c:v>43157</c:v>
                </c:pt>
                <c:pt idx="40">
                  <c:v>43158</c:v>
                </c:pt>
                <c:pt idx="41">
                  <c:v>43159</c:v>
                </c:pt>
                <c:pt idx="42">
                  <c:v>43160</c:v>
                </c:pt>
                <c:pt idx="43">
                  <c:v>43161</c:v>
                </c:pt>
                <c:pt idx="44">
                  <c:v>43164</c:v>
                </c:pt>
                <c:pt idx="45">
                  <c:v>43165</c:v>
                </c:pt>
                <c:pt idx="46">
                  <c:v>43166</c:v>
                </c:pt>
                <c:pt idx="47">
                  <c:v>43167</c:v>
                </c:pt>
                <c:pt idx="48">
                  <c:v>43168</c:v>
                </c:pt>
                <c:pt idx="49">
                  <c:v>43171</c:v>
                </c:pt>
                <c:pt idx="50">
                  <c:v>43172</c:v>
                </c:pt>
                <c:pt idx="51">
                  <c:v>43173</c:v>
                </c:pt>
                <c:pt idx="52">
                  <c:v>43174</c:v>
                </c:pt>
                <c:pt idx="53">
                  <c:v>43175</c:v>
                </c:pt>
                <c:pt idx="54">
                  <c:v>43178</c:v>
                </c:pt>
                <c:pt idx="55">
                  <c:v>43179</c:v>
                </c:pt>
                <c:pt idx="56">
                  <c:v>43180</c:v>
                </c:pt>
                <c:pt idx="57">
                  <c:v>43181</c:v>
                </c:pt>
                <c:pt idx="58">
                  <c:v>43182</c:v>
                </c:pt>
                <c:pt idx="59">
                  <c:v>43185</c:v>
                </c:pt>
                <c:pt idx="60">
                  <c:v>43186</c:v>
                </c:pt>
                <c:pt idx="61">
                  <c:v>43187</c:v>
                </c:pt>
                <c:pt idx="62">
                  <c:v>43188</c:v>
                </c:pt>
                <c:pt idx="63">
                  <c:v>43193</c:v>
                </c:pt>
                <c:pt idx="64">
                  <c:v>43194</c:v>
                </c:pt>
                <c:pt idx="65">
                  <c:v>43195</c:v>
                </c:pt>
                <c:pt idx="66">
                  <c:v>43196</c:v>
                </c:pt>
                <c:pt idx="67">
                  <c:v>43199</c:v>
                </c:pt>
                <c:pt idx="68">
                  <c:v>43200</c:v>
                </c:pt>
                <c:pt idx="69">
                  <c:v>43201</c:v>
                </c:pt>
                <c:pt idx="70">
                  <c:v>43202</c:v>
                </c:pt>
                <c:pt idx="71">
                  <c:v>43203</c:v>
                </c:pt>
                <c:pt idx="72">
                  <c:v>43206</c:v>
                </c:pt>
                <c:pt idx="73">
                  <c:v>43207</c:v>
                </c:pt>
                <c:pt idx="74">
                  <c:v>43208</c:v>
                </c:pt>
                <c:pt idx="75">
                  <c:v>43209</c:v>
                </c:pt>
                <c:pt idx="76">
                  <c:v>43210</c:v>
                </c:pt>
                <c:pt idx="77">
                  <c:v>43213</c:v>
                </c:pt>
                <c:pt idx="78">
                  <c:v>43214</c:v>
                </c:pt>
                <c:pt idx="79">
                  <c:v>43215</c:v>
                </c:pt>
                <c:pt idx="80">
                  <c:v>43216</c:v>
                </c:pt>
                <c:pt idx="81">
                  <c:v>43217</c:v>
                </c:pt>
                <c:pt idx="82">
                  <c:v>43220</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43242</c:v>
                </c:pt>
                <c:pt idx="97">
                  <c:v>43243</c:v>
                </c:pt>
                <c:pt idx="98">
                  <c:v>43244</c:v>
                </c:pt>
                <c:pt idx="99">
                  <c:v>43245</c:v>
                </c:pt>
                <c:pt idx="100">
                  <c:v>43248</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43285</c:v>
                </c:pt>
                <c:pt idx="128">
                  <c:v>43286</c:v>
                </c:pt>
                <c:pt idx="129">
                  <c:v>43287</c:v>
                </c:pt>
                <c:pt idx="130">
                  <c:v>43290</c:v>
                </c:pt>
                <c:pt idx="131">
                  <c:v>43291</c:v>
                </c:pt>
                <c:pt idx="132">
                  <c:v>43292</c:v>
                </c:pt>
                <c:pt idx="133">
                  <c:v>43293</c:v>
                </c:pt>
                <c:pt idx="134">
                  <c:v>43294</c:v>
                </c:pt>
                <c:pt idx="135">
                  <c:v>43297</c:v>
                </c:pt>
                <c:pt idx="136">
                  <c:v>43298</c:v>
                </c:pt>
                <c:pt idx="137">
                  <c:v>43299</c:v>
                </c:pt>
                <c:pt idx="138">
                  <c:v>43300</c:v>
                </c:pt>
                <c:pt idx="139">
                  <c:v>43301</c:v>
                </c:pt>
                <c:pt idx="140">
                  <c:v>43304</c:v>
                </c:pt>
                <c:pt idx="141">
                  <c:v>43305</c:v>
                </c:pt>
                <c:pt idx="142">
                  <c:v>43306</c:v>
                </c:pt>
                <c:pt idx="143">
                  <c:v>43307</c:v>
                </c:pt>
                <c:pt idx="144">
                  <c:v>43308</c:v>
                </c:pt>
                <c:pt idx="145">
                  <c:v>43311</c:v>
                </c:pt>
                <c:pt idx="146">
                  <c:v>43312</c:v>
                </c:pt>
                <c:pt idx="147">
                  <c:v>43313</c:v>
                </c:pt>
                <c:pt idx="148">
                  <c:v>43314</c:v>
                </c:pt>
                <c:pt idx="149">
                  <c:v>43315</c:v>
                </c:pt>
                <c:pt idx="150">
                  <c:v>43318</c:v>
                </c:pt>
                <c:pt idx="151">
                  <c:v>43319</c:v>
                </c:pt>
                <c:pt idx="152">
                  <c:v>43320</c:v>
                </c:pt>
                <c:pt idx="153">
                  <c:v>43321</c:v>
                </c:pt>
                <c:pt idx="154">
                  <c:v>43322</c:v>
                </c:pt>
                <c:pt idx="155">
                  <c:v>43325</c:v>
                </c:pt>
                <c:pt idx="156">
                  <c:v>43326</c:v>
                </c:pt>
                <c:pt idx="157">
                  <c:v>43327</c:v>
                </c:pt>
                <c:pt idx="158">
                  <c:v>43328</c:v>
                </c:pt>
                <c:pt idx="159">
                  <c:v>43329</c:v>
                </c:pt>
                <c:pt idx="160">
                  <c:v>43332</c:v>
                </c:pt>
                <c:pt idx="161">
                  <c:v>43333</c:v>
                </c:pt>
                <c:pt idx="162">
                  <c:v>43334</c:v>
                </c:pt>
                <c:pt idx="163">
                  <c:v>43335</c:v>
                </c:pt>
                <c:pt idx="164">
                  <c:v>43336</c:v>
                </c:pt>
                <c:pt idx="165">
                  <c:v>43339</c:v>
                </c:pt>
                <c:pt idx="166">
                  <c:v>43340</c:v>
                </c:pt>
                <c:pt idx="167">
                  <c:v>43341</c:v>
                </c:pt>
                <c:pt idx="168">
                  <c:v>43342</c:v>
                </c:pt>
                <c:pt idx="169">
                  <c:v>43343</c:v>
                </c:pt>
                <c:pt idx="170">
                  <c:v>43346</c:v>
                </c:pt>
                <c:pt idx="171">
                  <c:v>43347</c:v>
                </c:pt>
                <c:pt idx="172">
                  <c:v>43348</c:v>
                </c:pt>
                <c:pt idx="173">
                  <c:v>43349</c:v>
                </c:pt>
                <c:pt idx="174">
                  <c:v>43350</c:v>
                </c:pt>
                <c:pt idx="175">
                  <c:v>43353</c:v>
                </c:pt>
                <c:pt idx="176">
                  <c:v>43354</c:v>
                </c:pt>
                <c:pt idx="177">
                  <c:v>43355</c:v>
                </c:pt>
              </c:numCache>
            </c:numRef>
          </c:cat>
          <c:val>
            <c:numRef>
              <c:f>'BSP 2'!$L$15:$L$192</c:f>
              <c:numCache>
                <c:formatCode>#,##0.00</c:formatCode>
                <c:ptCount val="178"/>
                <c:pt idx="0">
                  <c:v>23065.200000000001</c:v>
                </c:pt>
                <c:pt idx="1">
                  <c:v>23520.52</c:v>
                </c:pt>
                <c:pt idx="2">
                  <c:v>23789.03</c:v>
                </c:pt>
                <c:pt idx="3">
                  <c:v>23755.45</c:v>
                </c:pt>
                <c:pt idx="4">
                  <c:v>23601.84</c:v>
                </c:pt>
                <c:pt idx="5">
                  <c:v>23588.07</c:v>
                </c:pt>
                <c:pt idx="6">
                  <c:v>23685.02</c:v>
                </c:pt>
                <c:pt idx="7">
                  <c:v>23701.83</c:v>
                </c:pt>
                <c:pt idx="8">
                  <c:v>23739.17</c:v>
                </c:pt>
                <c:pt idx="9">
                  <c:v>23699.47</c:v>
                </c:pt>
                <c:pt idx="10">
                  <c:v>23735.61</c:v>
                </c:pt>
                <c:pt idx="11">
                  <c:v>23697.81</c:v>
                </c:pt>
                <c:pt idx="12">
                  <c:v>23916.02</c:v>
                </c:pt>
                <c:pt idx="13">
                  <c:v>23917.14</c:v>
                </c:pt>
                <c:pt idx="14">
                  <c:v>23649.03</c:v>
                </c:pt>
                <c:pt idx="15">
                  <c:v>23592.28</c:v>
                </c:pt>
                <c:pt idx="16">
                  <c:v>23580.17</c:v>
                </c:pt>
                <c:pt idx="17">
                  <c:v>23233.37</c:v>
                </c:pt>
                <c:pt idx="18">
                  <c:v>23092.85</c:v>
                </c:pt>
                <c:pt idx="19">
                  <c:v>23211.119999999999</c:v>
                </c:pt>
                <c:pt idx="20">
                  <c:v>23122.45</c:v>
                </c:pt>
                <c:pt idx="21">
                  <c:v>22659.43</c:v>
                </c:pt>
                <c:pt idx="22">
                  <c:v>21078.71</c:v>
                </c:pt>
                <c:pt idx="23">
                  <c:v>21627.13</c:v>
                </c:pt>
                <c:pt idx="24">
                  <c:v>21649.7</c:v>
                </c:pt>
                <c:pt idx="25">
                  <c:v>21119.01</c:v>
                </c:pt>
                <c:pt idx="26">
                  <c:v>21211.53</c:v>
                </c:pt>
                <c:pt idx="27">
                  <c:v>20950.150000000001</c:v>
                </c:pt>
                <c:pt idx="28">
                  <c:v>21308.92</c:v>
                </c:pt>
                <c:pt idx="29">
                  <c:v>21499.88</c:v>
                </c:pt>
                <c:pt idx="30">
                  <c:v>21858.33</c:v>
                </c:pt>
                <c:pt idx="31">
                  <c:v>21831.45</c:v>
                </c:pt>
                <c:pt idx="32">
                  <c:v>21836.73</c:v>
                </c:pt>
                <c:pt idx="33">
                  <c:v>21626.85</c:v>
                </c:pt>
                <c:pt idx="34">
                  <c:v>21741.63</c:v>
                </c:pt>
                <c:pt idx="35">
                  <c:v>22040.87</c:v>
                </c:pt>
                <c:pt idx="36">
                  <c:v>22325.07</c:v>
                </c:pt>
                <c:pt idx="37">
                  <c:v>22068.240000000002</c:v>
                </c:pt>
                <c:pt idx="38">
                  <c:v>21645.22</c:v>
                </c:pt>
                <c:pt idx="39">
                  <c:v>21088.959999999999</c:v>
                </c:pt>
                <c:pt idx="40">
                  <c:v>20937.259999999998</c:v>
                </c:pt>
                <c:pt idx="41">
                  <c:v>21381.42</c:v>
                </c:pt>
                <c:pt idx="42">
                  <c:v>21201.94</c:v>
                </c:pt>
                <c:pt idx="43">
                  <c:v>21299.4</c:v>
                </c:pt>
                <c:pt idx="44">
                  <c:v>21357.55</c:v>
                </c:pt>
                <c:pt idx="45">
                  <c:v>21689.97</c:v>
                </c:pt>
                <c:pt idx="46">
                  <c:v>21700.78</c:v>
                </c:pt>
                <c:pt idx="47">
                  <c:v>21684.02</c:v>
                </c:pt>
                <c:pt idx="48">
                  <c:v>21555.49</c:v>
                </c:pt>
                <c:pt idx="49">
                  <c:v>21632.85</c:v>
                </c:pt>
                <c:pt idx="50">
                  <c:v>21366.880000000001</c:v>
                </c:pt>
                <c:pt idx="51">
                  <c:v>21223.97</c:v>
                </c:pt>
                <c:pt idx="52">
                  <c:v>21349.71</c:v>
                </c:pt>
                <c:pt idx="53">
                  <c:v>20559.61</c:v>
                </c:pt>
                <c:pt idx="54">
                  <c:v>20347.490000000002</c:v>
                </c:pt>
                <c:pt idx="55">
                  <c:v>20943.310000000001</c:v>
                </c:pt>
                <c:pt idx="56">
                  <c:v>20776.82</c:v>
                </c:pt>
                <c:pt idx="57">
                  <c:v>20996.22</c:v>
                </c:pt>
                <c:pt idx="58">
                  <c:v>21311.5</c:v>
                </c:pt>
                <c:pt idx="59">
                  <c:v>21388.58</c:v>
                </c:pt>
                <c:pt idx="60">
                  <c:v>21056.02</c:v>
                </c:pt>
                <c:pt idx="61">
                  <c:v>21238.18</c:v>
                </c:pt>
                <c:pt idx="62">
                  <c:v>21462.1</c:v>
                </c:pt>
                <c:pt idx="63">
                  <c:v>21550.42</c:v>
                </c:pt>
                <c:pt idx="64">
                  <c:v>21517.77</c:v>
                </c:pt>
                <c:pt idx="65">
                  <c:v>21542.37</c:v>
                </c:pt>
                <c:pt idx="66">
                  <c:v>21687.1</c:v>
                </c:pt>
                <c:pt idx="67">
                  <c:v>21591.39</c:v>
                </c:pt>
                <c:pt idx="68">
                  <c:v>21746.69</c:v>
                </c:pt>
                <c:pt idx="69">
                  <c:v>21775.61</c:v>
                </c:pt>
                <c:pt idx="70">
                  <c:v>21772.42</c:v>
                </c:pt>
                <c:pt idx="71">
                  <c:v>21914.959999999999</c:v>
                </c:pt>
                <c:pt idx="72">
                  <c:v>22176.86</c:v>
                </c:pt>
                <c:pt idx="73">
                  <c:v>22076.63</c:v>
                </c:pt>
                <c:pt idx="74">
                  <c:v>22065.52</c:v>
                </c:pt>
                <c:pt idx="75">
                  <c:v>22149.59</c:v>
                </c:pt>
                <c:pt idx="76">
                  <c:v>22080.76</c:v>
                </c:pt>
                <c:pt idx="77">
                  <c:v>22265.200000000001</c:v>
                </c:pt>
                <c:pt idx="78">
                  <c:v>22357.53</c:v>
                </c:pt>
                <c:pt idx="79">
                  <c:v>22411.43</c:v>
                </c:pt>
                <c:pt idx="80">
                  <c:v>22426.55</c:v>
                </c:pt>
                <c:pt idx="81">
                  <c:v>22350.91</c:v>
                </c:pt>
                <c:pt idx="82">
                  <c:v>22423.23</c:v>
                </c:pt>
                <c:pt idx="83">
                  <c:v>22364.75</c:v>
                </c:pt>
                <c:pt idx="84">
                  <c:v>22418.75</c:v>
                </c:pt>
                <c:pt idx="85">
                  <c:v>22545.47</c:v>
                </c:pt>
                <c:pt idx="86">
                  <c:v>22683.64</c:v>
                </c:pt>
                <c:pt idx="87">
                  <c:v>22805.72</c:v>
                </c:pt>
                <c:pt idx="88">
                  <c:v>22695.84</c:v>
                </c:pt>
                <c:pt idx="89">
                  <c:v>22799.16</c:v>
                </c:pt>
                <c:pt idx="90">
                  <c:v>22867.3</c:v>
                </c:pt>
                <c:pt idx="91">
                  <c:v>22935.31</c:v>
                </c:pt>
                <c:pt idx="92">
                  <c:v>22952.87</c:v>
                </c:pt>
                <c:pt idx="93">
                  <c:v>22649.85</c:v>
                </c:pt>
                <c:pt idx="94">
                  <c:v>22366.6</c:v>
                </c:pt>
                <c:pt idx="95">
                  <c:v>22318.15</c:v>
                </c:pt>
                <c:pt idx="96">
                  <c:v>22410.91</c:v>
                </c:pt>
                <c:pt idx="97">
                  <c:v>22240.39</c:v>
                </c:pt>
                <c:pt idx="98">
                  <c:v>21931.65</c:v>
                </c:pt>
                <c:pt idx="99">
                  <c:v>22098</c:v>
                </c:pt>
                <c:pt idx="100">
                  <c:v>22098.04</c:v>
                </c:pt>
                <c:pt idx="101">
                  <c:v>22355.83</c:v>
                </c:pt>
                <c:pt idx="102">
                  <c:v>22470.04</c:v>
                </c:pt>
                <c:pt idx="103">
                  <c:v>22498.59</c:v>
                </c:pt>
                <c:pt idx="104">
                  <c:v>22732.18</c:v>
                </c:pt>
                <c:pt idx="105">
                  <c:v>22694.5</c:v>
                </c:pt>
                <c:pt idx="106">
                  <c:v>22667.3</c:v>
                </c:pt>
                <c:pt idx="107">
                  <c:v>22797.73</c:v>
                </c:pt>
                <c:pt idx="108">
                  <c:v>22895.31</c:v>
                </c:pt>
                <c:pt idx="109">
                  <c:v>22738.61</c:v>
                </c:pt>
                <c:pt idx="110">
                  <c:v>22770.38</c:v>
                </c:pt>
                <c:pt idx="111">
                  <c:v>22601.13</c:v>
                </c:pt>
                <c:pt idx="112">
                  <c:v>22278.48</c:v>
                </c:pt>
                <c:pt idx="113">
                  <c:v>22167.16</c:v>
                </c:pt>
                <c:pt idx="114">
                  <c:v>22491.08</c:v>
                </c:pt>
                <c:pt idx="115">
                  <c:v>22414.18</c:v>
                </c:pt>
                <c:pt idx="116">
                  <c:v>22312.79</c:v>
                </c:pt>
                <c:pt idx="117">
                  <c:v>22104.12</c:v>
                </c:pt>
                <c:pt idx="118">
                  <c:v>22205.34</c:v>
                </c:pt>
                <c:pt idx="119">
                  <c:v>22038.400000000001</c:v>
                </c:pt>
                <c:pt idx="120">
                  <c:v>22145.48</c:v>
                </c:pt>
                <c:pt idx="121">
                  <c:v>21784.48</c:v>
                </c:pt>
                <c:pt idx="122">
                  <c:v>21574.560000000001</c:v>
                </c:pt>
                <c:pt idx="123">
                  <c:v>21604.18</c:v>
                </c:pt>
                <c:pt idx="124">
                  <c:v>21462.95</c:v>
                </c:pt>
                <c:pt idx="125">
                  <c:v>21642.959999999999</c:v>
                </c:pt>
                <c:pt idx="126">
                  <c:v>21825.759999999998</c:v>
                </c:pt>
                <c:pt idx="127">
                  <c:v>22196.89</c:v>
                </c:pt>
                <c:pt idx="128">
                  <c:v>21744.25</c:v>
                </c:pt>
                <c:pt idx="129">
                  <c:v>22019.19</c:v>
                </c:pt>
                <c:pt idx="130">
                  <c:v>22316.52</c:v>
                </c:pt>
                <c:pt idx="131">
                  <c:v>22575.42</c:v>
                </c:pt>
                <c:pt idx="132">
                  <c:v>22794.19</c:v>
                </c:pt>
                <c:pt idx="133">
                  <c:v>22761.87</c:v>
                </c:pt>
                <c:pt idx="134">
                  <c:v>22541.35</c:v>
                </c:pt>
                <c:pt idx="135">
                  <c:v>22341.87</c:v>
                </c:pt>
                <c:pt idx="136">
                  <c:v>22416.23</c:v>
                </c:pt>
                <c:pt idx="137">
                  <c:v>22547.14</c:v>
                </c:pt>
                <c:pt idx="138">
                  <c:v>22549.77</c:v>
                </c:pt>
                <c:pt idx="139">
                  <c:v>22593.200000000001</c:v>
                </c:pt>
                <c:pt idx="140">
                  <c:v>22518.94</c:v>
                </c:pt>
                <c:pt idx="141">
                  <c:v>22352.21</c:v>
                </c:pt>
                <c:pt idx="142">
                  <c:v>22615.98</c:v>
                </c:pt>
                <c:pt idx="143">
                  <c:v>22464.81</c:v>
                </c:pt>
                <c:pt idx="144">
                  <c:v>22490.57</c:v>
                </c:pt>
                <c:pt idx="145">
                  <c:v>22486.74</c:v>
                </c:pt>
                <c:pt idx="146">
                  <c:v>22499.05</c:v>
                </c:pt>
                <c:pt idx="147">
                  <c:v>22610.29</c:v>
                </c:pt>
                <c:pt idx="148">
                  <c:v>22497.99</c:v>
                </c:pt>
                <c:pt idx="149">
                  <c:v>22272.69</c:v>
                </c:pt>
                <c:pt idx="150">
                  <c:v>21851.32</c:v>
                </c:pt>
                <c:pt idx="151">
                  <c:v>22047.19</c:v>
                </c:pt>
                <c:pt idx="152">
                  <c:v>22110.29</c:v>
                </c:pt>
                <c:pt idx="153">
                  <c:v>21871.7</c:v>
                </c:pt>
                <c:pt idx="154">
                  <c:v>22244.1</c:v>
                </c:pt>
                <c:pt idx="155">
                  <c:v>22150.75</c:v>
                </c:pt>
                <c:pt idx="156">
                  <c:v>22053.14</c:v>
                </c:pt>
                <c:pt idx="157">
                  <c:v>22162.81</c:v>
                </c:pt>
                <c:pt idx="158">
                  <c:v>22377.88</c:v>
                </c:pt>
                <c:pt idx="159">
                  <c:v>22452.42</c:v>
                </c:pt>
                <c:pt idx="160">
                  <c:v>22682.39</c:v>
                </c:pt>
                <c:pt idx="161">
                  <c:v>22813.47</c:v>
                </c:pt>
                <c:pt idx="162">
                  <c:v>22819.97</c:v>
                </c:pt>
                <c:pt idx="163">
                  <c:v>22832.83</c:v>
                </c:pt>
                <c:pt idx="164">
                  <c:v>22678.03</c:v>
                </c:pt>
                <c:pt idx="165">
                  <c:v>22684.43</c:v>
                </c:pt>
                <c:pt idx="166">
                  <c:v>22612.15</c:v>
                </c:pt>
                <c:pt idx="167">
                  <c:v>22570.52</c:v>
                </c:pt>
                <c:pt idx="168">
                  <c:v>22416.63</c:v>
                </c:pt>
                <c:pt idx="169">
                  <c:v>22172.9</c:v>
                </c:pt>
                <c:pt idx="170">
                  <c:v>22249.61</c:v>
                </c:pt>
                <c:pt idx="171">
                  <c:v>22457.1</c:v>
                </c:pt>
                <c:pt idx="172">
                  <c:v>22522.17</c:v>
                </c:pt>
                <c:pt idx="173">
                  <c:v>22643.88</c:v>
                </c:pt>
                <c:pt idx="174">
                  <c:v>22965.48</c:v>
                </c:pt>
                <c:pt idx="175">
                  <c:v>0</c:v>
                </c:pt>
                <c:pt idx="176">
                  <c:v>0</c:v>
                </c:pt>
                <c:pt idx="177">
                  <c:v>0</c:v>
                </c:pt>
              </c:numCache>
            </c:numRef>
          </c:val>
          <c:smooth val="0"/>
          <c:extLst>
            <c:ext xmlns:c16="http://schemas.microsoft.com/office/drawing/2014/chart" uri="{C3380CC4-5D6E-409C-BE32-E72D297353CC}">
              <c16:uniqueId val="{00000003-927D-48FB-95C1-52BAE8087770}"/>
            </c:ext>
          </c:extLst>
        </c:ser>
        <c:dLbls>
          <c:showLegendKey val="0"/>
          <c:showVal val="0"/>
          <c:showCatName val="0"/>
          <c:showSerName val="0"/>
          <c:showPercent val="0"/>
          <c:showBubbleSize val="0"/>
        </c:dLbls>
        <c:smooth val="0"/>
        <c:axId val="535646144"/>
        <c:axId val="535647456"/>
      </c:lineChart>
      <c:dateAx>
        <c:axId val="53564614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5647456"/>
        <c:crosses val="autoZero"/>
        <c:auto val="1"/>
        <c:lblOffset val="100"/>
        <c:baseTimeUnit val="days"/>
      </c:dateAx>
      <c:valAx>
        <c:axId val="535647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5646144"/>
        <c:crosses val="autoZero"/>
        <c:crossBetween val="between"/>
      </c:valAx>
      <c:spPr>
        <a:noFill/>
        <a:ln>
          <a:noFill/>
        </a:ln>
        <a:effectLst/>
      </c:spPr>
    </c:plotArea>
    <c:legend>
      <c:legendPos val="b"/>
      <c:layout>
        <c:manualLayout>
          <c:xMode val="edge"/>
          <c:yMode val="edge"/>
          <c:x val="0.13945610660880334"/>
          <c:y val="0.73991336252861439"/>
          <c:w val="0.74580617893099577"/>
          <c:h val="5.62503937007874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200094247091764E-2"/>
          <c:y val="1.2623831361321544E-2"/>
          <c:w val="0.8703388532275449"/>
          <c:h val="0.79277136124915382"/>
        </c:manualLayout>
      </c:layout>
      <c:lineChart>
        <c:grouping val="standard"/>
        <c:varyColors val="0"/>
        <c:ser>
          <c:idx val="0"/>
          <c:order val="0"/>
          <c:tx>
            <c:strRef>
              <c:f>'BSP 2 (Übung)'!$I$14</c:f>
              <c:strCache>
                <c:ptCount val="1"/>
                <c:pt idx="0">
                  <c:v>Schluss</c:v>
                </c:pt>
              </c:strCache>
            </c:strRef>
          </c:tx>
          <c:spPr>
            <a:ln w="6350" cap="rnd">
              <a:solidFill>
                <a:srgbClr val="FF0000"/>
              </a:solidFill>
              <a:round/>
            </a:ln>
            <a:effectLst/>
          </c:spPr>
          <c:marker>
            <c:symbol val="none"/>
          </c:marker>
          <c:cat>
            <c:numRef>
              <c:f>'BSP 2 (Übung)'!$H$15:$H$192</c:f>
              <c:numCache>
                <c:formatCode>m/d/yyyy</c:formatCode>
                <c:ptCount val="178"/>
              </c:numCache>
            </c:numRef>
          </c:cat>
          <c:val>
            <c:numRef>
              <c:f>'BSP 2 (Übung)'!$I$15:$I$192</c:f>
              <c:numCache>
                <c:formatCode>#,##0.00</c:formatCode>
                <c:ptCount val="178"/>
              </c:numCache>
            </c:numRef>
          </c:val>
          <c:smooth val="0"/>
          <c:extLst>
            <c:ext xmlns:c16="http://schemas.microsoft.com/office/drawing/2014/chart" uri="{C3380CC4-5D6E-409C-BE32-E72D297353CC}">
              <c16:uniqueId val="{00000000-3E11-47E8-BB06-17D57D0BDE5E}"/>
            </c:ext>
          </c:extLst>
        </c:ser>
        <c:ser>
          <c:idx val="1"/>
          <c:order val="1"/>
          <c:tx>
            <c:strRef>
              <c:f>'BSP 2 (Übung)'!$J$14</c:f>
              <c:strCache>
                <c:ptCount val="1"/>
                <c:pt idx="0">
                  <c:v>Eröffnung</c:v>
                </c:pt>
              </c:strCache>
            </c:strRef>
          </c:tx>
          <c:spPr>
            <a:ln w="6350" cap="rnd">
              <a:solidFill>
                <a:srgbClr val="92D050"/>
              </a:solidFill>
              <a:round/>
            </a:ln>
            <a:effectLst/>
          </c:spPr>
          <c:marker>
            <c:symbol val="none"/>
          </c:marker>
          <c:cat>
            <c:numRef>
              <c:f>'BSP 2 (Übung)'!$H$15:$H$192</c:f>
              <c:numCache>
                <c:formatCode>m/d/yyyy</c:formatCode>
                <c:ptCount val="178"/>
              </c:numCache>
            </c:numRef>
          </c:cat>
          <c:val>
            <c:numRef>
              <c:f>'BSP 2 (Übung)'!$J$15:$J$192</c:f>
              <c:numCache>
                <c:formatCode>#,##0.00</c:formatCode>
                <c:ptCount val="178"/>
              </c:numCache>
            </c:numRef>
          </c:val>
          <c:smooth val="0"/>
          <c:extLst>
            <c:ext xmlns:c16="http://schemas.microsoft.com/office/drawing/2014/chart" uri="{C3380CC4-5D6E-409C-BE32-E72D297353CC}">
              <c16:uniqueId val="{00000001-3E11-47E8-BB06-17D57D0BDE5E}"/>
            </c:ext>
          </c:extLst>
        </c:ser>
        <c:ser>
          <c:idx val="2"/>
          <c:order val="2"/>
          <c:tx>
            <c:strRef>
              <c:f>'BSP 2 (Übung)'!$K$14</c:f>
              <c:strCache>
                <c:ptCount val="1"/>
                <c:pt idx="0">
                  <c:v>Tageshoch</c:v>
                </c:pt>
              </c:strCache>
            </c:strRef>
          </c:tx>
          <c:spPr>
            <a:ln w="28575" cap="rnd">
              <a:noFill/>
              <a:round/>
            </a:ln>
            <a:effectLst/>
          </c:spPr>
          <c:marker>
            <c:symbol val="circle"/>
            <c:size val="2"/>
            <c:spPr>
              <a:solidFill>
                <a:srgbClr val="92D050"/>
              </a:solidFill>
              <a:ln w="9525">
                <a:noFill/>
              </a:ln>
              <a:effectLst/>
            </c:spPr>
          </c:marker>
          <c:cat>
            <c:numRef>
              <c:f>'BSP 2 (Übung)'!$H$15:$H$192</c:f>
              <c:numCache>
                <c:formatCode>m/d/yyyy</c:formatCode>
                <c:ptCount val="178"/>
              </c:numCache>
            </c:numRef>
          </c:cat>
          <c:val>
            <c:numRef>
              <c:f>'BSP 2 (Übung)'!$K$15:$K$192</c:f>
              <c:numCache>
                <c:formatCode>#,##0.00</c:formatCode>
                <c:ptCount val="178"/>
              </c:numCache>
            </c:numRef>
          </c:val>
          <c:smooth val="0"/>
          <c:extLst>
            <c:ext xmlns:c16="http://schemas.microsoft.com/office/drawing/2014/chart" uri="{C3380CC4-5D6E-409C-BE32-E72D297353CC}">
              <c16:uniqueId val="{00000002-3E11-47E8-BB06-17D57D0BDE5E}"/>
            </c:ext>
          </c:extLst>
        </c:ser>
        <c:ser>
          <c:idx val="3"/>
          <c:order val="3"/>
          <c:tx>
            <c:strRef>
              <c:f>'BSP 2 (Übung)'!$L$14</c:f>
              <c:strCache>
                <c:ptCount val="1"/>
                <c:pt idx="0">
                  <c:v>Tagestief</c:v>
                </c:pt>
              </c:strCache>
            </c:strRef>
          </c:tx>
          <c:spPr>
            <a:ln w="28575" cap="rnd">
              <a:noFill/>
              <a:round/>
            </a:ln>
            <a:effectLst/>
          </c:spPr>
          <c:marker>
            <c:symbol val="circle"/>
            <c:size val="2"/>
            <c:spPr>
              <a:solidFill>
                <a:srgbClr val="FF0000"/>
              </a:solidFill>
              <a:ln w="9525">
                <a:noFill/>
              </a:ln>
              <a:effectLst/>
            </c:spPr>
          </c:marker>
          <c:cat>
            <c:numRef>
              <c:f>'BSP 2 (Übung)'!$H$15:$H$192</c:f>
              <c:numCache>
                <c:formatCode>m/d/yyyy</c:formatCode>
                <c:ptCount val="178"/>
              </c:numCache>
            </c:numRef>
          </c:cat>
          <c:val>
            <c:numRef>
              <c:f>'BSP 2 (Übung)'!$L$15:$L$192</c:f>
              <c:numCache>
                <c:formatCode>#,##0.00</c:formatCode>
                <c:ptCount val="178"/>
              </c:numCache>
            </c:numRef>
          </c:val>
          <c:smooth val="0"/>
          <c:extLst>
            <c:ext xmlns:c16="http://schemas.microsoft.com/office/drawing/2014/chart" uri="{C3380CC4-5D6E-409C-BE32-E72D297353CC}">
              <c16:uniqueId val="{00000003-3E11-47E8-BB06-17D57D0BDE5E}"/>
            </c:ext>
          </c:extLst>
        </c:ser>
        <c:dLbls>
          <c:showLegendKey val="0"/>
          <c:showVal val="0"/>
          <c:showCatName val="0"/>
          <c:showSerName val="0"/>
          <c:showPercent val="0"/>
          <c:showBubbleSize val="0"/>
        </c:dLbls>
        <c:smooth val="0"/>
        <c:axId val="535646144"/>
        <c:axId val="535647456"/>
      </c:lineChart>
      <c:catAx>
        <c:axId val="53564614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5647456"/>
        <c:crosses val="autoZero"/>
        <c:auto val="1"/>
        <c:lblAlgn val="ctr"/>
        <c:lblOffset val="100"/>
        <c:noMultiLvlLbl val="0"/>
      </c:catAx>
      <c:valAx>
        <c:axId val="535647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5646144"/>
        <c:crosses val="autoZero"/>
        <c:crossBetween val="between"/>
      </c:valAx>
      <c:spPr>
        <a:noFill/>
        <a:ln>
          <a:noFill/>
        </a:ln>
        <a:effectLst/>
      </c:spPr>
    </c:plotArea>
    <c:legend>
      <c:legendPos val="b"/>
      <c:layout>
        <c:manualLayout>
          <c:xMode val="edge"/>
          <c:yMode val="edge"/>
          <c:x val="0.13945610660880334"/>
          <c:y val="0.73991336252861439"/>
          <c:w val="0.74580617893099577"/>
          <c:h val="5.62503937007874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pin" dx="16" fmlaLink="$E$5" max="20" page="10" val="17"/>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2712719</xdr:colOff>
      <xdr:row>19</xdr:row>
      <xdr:rowOff>76200</xdr:rowOff>
    </xdr:from>
    <xdr:to>
      <xdr:col>6</xdr:col>
      <xdr:colOff>0</xdr:colOff>
      <xdr:row>29</xdr:row>
      <xdr:rowOff>30480</xdr:rowOff>
    </xdr:to>
    <xdr:grpSp>
      <xdr:nvGrpSpPr>
        <xdr:cNvPr id="31" name="Gruppieren 30">
          <a:extLst>
            <a:ext uri="{FF2B5EF4-FFF2-40B4-BE49-F238E27FC236}">
              <a16:creationId xmlns:a16="http://schemas.microsoft.com/office/drawing/2014/main" id="{00000000-0008-0000-0000-00001F000000}"/>
            </a:ext>
          </a:extLst>
        </xdr:cNvPr>
        <xdr:cNvGrpSpPr/>
      </xdr:nvGrpSpPr>
      <xdr:grpSpPr>
        <a:xfrm>
          <a:off x="2903219" y="4450080"/>
          <a:ext cx="7940041" cy="1729740"/>
          <a:chOff x="3469530" y="4991100"/>
          <a:chExt cx="7975710" cy="1729740"/>
        </a:xfrm>
      </xdr:grpSpPr>
      <xdr:sp macro="" textlink="">
        <xdr:nvSpPr>
          <xdr:cNvPr id="3" name="Rechteck 2">
            <a:extLst>
              <a:ext uri="{FF2B5EF4-FFF2-40B4-BE49-F238E27FC236}">
                <a16:creationId xmlns:a16="http://schemas.microsoft.com/office/drawing/2014/main" id="{00000000-0008-0000-0000-000003000000}"/>
              </a:ext>
            </a:extLst>
          </xdr:cNvPr>
          <xdr:cNvSpPr/>
        </xdr:nvSpPr>
        <xdr:spPr>
          <a:xfrm>
            <a:off x="8275320" y="5349240"/>
            <a:ext cx="792480" cy="167640"/>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rgbClr val="C00000"/>
              </a:solidFill>
            </a:endParaRPr>
          </a:p>
        </xdr:txBody>
      </xdr:sp>
      <xdr:sp macro="" textlink="">
        <xdr:nvSpPr>
          <xdr:cNvPr id="4" name="Rechteck 3">
            <a:extLst>
              <a:ext uri="{FF2B5EF4-FFF2-40B4-BE49-F238E27FC236}">
                <a16:creationId xmlns:a16="http://schemas.microsoft.com/office/drawing/2014/main" id="{00000000-0008-0000-0000-000004000000}"/>
              </a:ext>
            </a:extLst>
          </xdr:cNvPr>
          <xdr:cNvSpPr/>
        </xdr:nvSpPr>
        <xdr:spPr>
          <a:xfrm>
            <a:off x="3469530" y="4991100"/>
            <a:ext cx="152400" cy="152400"/>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xnSp macro="">
        <xdr:nvCxnSpPr>
          <xdr:cNvPr id="6" name="Verbinder: gewinkelt 5">
            <a:extLst>
              <a:ext uri="{FF2B5EF4-FFF2-40B4-BE49-F238E27FC236}">
                <a16:creationId xmlns:a16="http://schemas.microsoft.com/office/drawing/2014/main" id="{00000000-0008-0000-0000-000006000000}"/>
              </a:ext>
            </a:extLst>
          </xdr:cNvPr>
          <xdr:cNvCxnSpPr>
            <a:stCxn id="4" idx="2"/>
            <a:endCxn id="3" idx="1"/>
          </xdr:cNvCxnSpPr>
        </xdr:nvCxnSpPr>
        <xdr:spPr>
          <a:xfrm rot="16200000" flipH="1">
            <a:off x="5765744" y="2923484"/>
            <a:ext cx="289560" cy="4729591"/>
          </a:xfrm>
          <a:prstGeom prst="bentConnector2">
            <a:avLst/>
          </a:prstGeom>
          <a:ln w="38100">
            <a:solidFill>
              <a:srgbClr val="C00000"/>
            </a:solidFill>
            <a:tailEnd type="triangle"/>
          </a:ln>
        </xdr:spPr>
        <xdr:style>
          <a:lnRef idx="3">
            <a:schemeClr val="accent3"/>
          </a:lnRef>
          <a:fillRef idx="0">
            <a:schemeClr val="accent3"/>
          </a:fillRef>
          <a:effectRef idx="2">
            <a:schemeClr val="accent3"/>
          </a:effectRef>
          <a:fontRef idx="minor">
            <a:schemeClr val="tx1"/>
          </a:fontRef>
        </xdr:style>
      </xdr:cxnSp>
      <xdr:sp macro="" textlink="">
        <xdr:nvSpPr>
          <xdr:cNvPr id="15" name="Rechteck 14">
            <a:extLst>
              <a:ext uri="{FF2B5EF4-FFF2-40B4-BE49-F238E27FC236}">
                <a16:creationId xmlns:a16="http://schemas.microsoft.com/office/drawing/2014/main" id="{00000000-0008-0000-0000-00000F000000}"/>
              </a:ext>
            </a:extLst>
          </xdr:cNvPr>
          <xdr:cNvSpPr/>
        </xdr:nvSpPr>
        <xdr:spPr>
          <a:xfrm>
            <a:off x="8275320" y="5684520"/>
            <a:ext cx="792480" cy="167640"/>
          </a:xfrm>
          <a:prstGeom prst="rect">
            <a:avLst/>
          </a:prstGeom>
          <a:noFill/>
          <a:ln w="38100">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xnSp macro="">
        <xdr:nvCxnSpPr>
          <xdr:cNvPr id="17" name="Verbinder: gewinkelt 16">
            <a:extLst>
              <a:ext uri="{FF2B5EF4-FFF2-40B4-BE49-F238E27FC236}">
                <a16:creationId xmlns:a16="http://schemas.microsoft.com/office/drawing/2014/main" id="{00000000-0008-0000-0000-000011000000}"/>
              </a:ext>
            </a:extLst>
          </xdr:cNvPr>
          <xdr:cNvCxnSpPr>
            <a:stCxn id="3" idx="1"/>
            <a:endCxn id="15" idx="1"/>
          </xdr:cNvCxnSpPr>
        </xdr:nvCxnSpPr>
        <xdr:spPr>
          <a:xfrm rot="10800000" flipV="1">
            <a:off x="8275320" y="5433060"/>
            <a:ext cx="12700" cy="335280"/>
          </a:xfrm>
          <a:prstGeom prst="bentConnector3">
            <a:avLst>
              <a:gd name="adj1" fmla="val 1800000"/>
            </a:avLst>
          </a:prstGeom>
          <a:ln w="28575">
            <a:solidFill>
              <a:schemeClr val="accent5">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Textfeld 18">
            <a:extLst>
              <a:ext uri="{FF2B5EF4-FFF2-40B4-BE49-F238E27FC236}">
                <a16:creationId xmlns:a16="http://schemas.microsoft.com/office/drawing/2014/main" id="{00000000-0008-0000-0000-000013000000}"/>
              </a:ext>
            </a:extLst>
          </xdr:cNvPr>
          <xdr:cNvSpPr txBox="1"/>
        </xdr:nvSpPr>
        <xdr:spPr>
          <a:xfrm>
            <a:off x="7749540" y="5448300"/>
            <a:ext cx="243840" cy="29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solidFill>
                  <a:schemeClr val="accent5">
                    <a:lumMod val="60000"/>
                    <a:lumOff val="40000"/>
                  </a:schemeClr>
                </a:solidFill>
              </a:rPr>
              <a:t>2</a:t>
            </a:r>
          </a:p>
        </xdr:txBody>
      </xdr:sp>
      <xdr:sp macro="" textlink="">
        <xdr:nvSpPr>
          <xdr:cNvPr id="21" name="Rechteck 20">
            <a:extLst>
              <a:ext uri="{FF2B5EF4-FFF2-40B4-BE49-F238E27FC236}">
                <a16:creationId xmlns:a16="http://schemas.microsoft.com/office/drawing/2014/main" id="{00000000-0008-0000-0000-000015000000}"/>
              </a:ext>
            </a:extLst>
          </xdr:cNvPr>
          <xdr:cNvSpPr/>
        </xdr:nvSpPr>
        <xdr:spPr>
          <a:xfrm>
            <a:off x="10652760" y="5684520"/>
            <a:ext cx="792480" cy="167640"/>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rgbClr val="00B050"/>
              </a:solidFill>
            </a:endParaRPr>
          </a:p>
        </xdr:txBody>
      </xdr:sp>
      <xdr:cxnSp macro="">
        <xdr:nvCxnSpPr>
          <xdr:cNvPr id="23" name="Verbinder: gewinkelt 22">
            <a:extLst>
              <a:ext uri="{FF2B5EF4-FFF2-40B4-BE49-F238E27FC236}">
                <a16:creationId xmlns:a16="http://schemas.microsoft.com/office/drawing/2014/main" id="{00000000-0008-0000-0000-000017000000}"/>
              </a:ext>
            </a:extLst>
          </xdr:cNvPr>
          <xdr:cNvCxnSpPr>
            <a:stCxn id="15" idx="2"/>
            <a:endCxn id="21" idx="2"/>
          </xdr:cNvCxnSpPr>
        </xdr:nvCxnSpPr>
        <xdr:spPr>
          <a:xfrm rot="16200000" flipH="1">
            <a:off x="9860280" y="4663440"/>
            <a:ext cx="12700" cy="2377440"/>
          </a:xfrm>
          <a:prstGeom prst="bentConnector3">
            <a:avLst>
              <a:gd name="adj1" fmla="val 4920000"/>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Textfeld 25">
            <a:extLst>
              <a:ext uri="{FF2B5EF4-FFF2-40B4-BE49-F238E27FC236}">
                <a16:creationId xmlns:a16="http://schemas.microsoft.com/office/drawing/2014/main" id="{00000000-0008-0000-0000-00001A000000}"/>
              </a:ext>
            </a:extLst>
          </xdr:cNvPr>
          <xdr:cNvSpPr txBox="1"/>
        </xdr:nvSpPr>
        <xdr:spPr>
          <a:xfrm>
            <a:off x="9738360" y="6423660"/>
            <a:ext cx="243840" cy="29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solidFill>
                  <a:srgbClr val="00B050"/>
                </a:solidFill>
              </a:rPr>
              <a:t>3</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129540</xdr:colOff>
          <xdr:row>3</xdr:row>
          <xdr:rowOff>99060</xdr:rowOff>
        </xdr:from>
        <xdr:to>
          <xdr:col>3</xdr:col>
          <xdr:colOff>441960</xdr:colOff>
          <xdr:row>5</xdr:row>
          <xdr:rowOff>114300</xdr:rowOff>
        </xdr:to>
        <xdr:sp macro="" textlink="">
          <xdr:nvSpPr>
            <xdr:cNvPr id="1025" name="Spinner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0</xdr:colOff>
      <xdr:row>21</xdr:row>
      <xdr:rowOff>0</xdr:rowOff>
    </xdr:from>
    <xdr:to>
      <xdr:col>6</xdr:col>
      <xdr:colOff>0</xdr:colOff>
      <xdr:row>38</xdr:row>
      <xdr:rowOff>0</xdr:rowOff>
    </xdr:to>
    <xdr:graphicFrame macro="">
      <xdr:nvGraphicFramePr>
        <xdr:cNvPr id="2" name="Diagramm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0</xdr:rowOff>
    </xdr:from>
    <xdr:to>
      <xdr:col>6</xdr:col>
      <xdr:colOff>0</xdr:colOff>
      <xdr:row>31</xdr:row>
      <xdr:rowOff>0</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8</xdr:row>
      <xdr:rowOff>0</xdr:rowOff>
    </xdr:from>
    <xdr:to>
      <xdr:col>6</xdr:col>
      <xdr:colOff>0</xdr:colOff>
      <xdr:row>31</xdr:row>
      <xdr:rowOff>0</xdr:rowOff>
    </xdr:to>
    <xdr:graphicFrame macro="">
      <xdr:nvGraphicFramePr>
        <xdr:cNvPr id="2" name="Diagramm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hulung/EXCEL/Aufbau%20II/EXCEL%20Aufbau%20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ynamische Namensbereiche"/>
      <sheetName val="BEREICH.VERSCHIEBEN"/>
      <sheetName val="ZELLE, ADRESSE"/>
      <sheetName val="Steuerelemente 1"/>
      <sheetName val="Steuerelemente 2"/>
      <sheetName val="Steuerelemente 3"/>
      <sheetName val="Historie"/>
      <sheetName val="Rollierendes chart"/>
      <sheetName val="Daten chart"/>
    </sheetNames>
    <sheetDataSet>
      <sheetData sheetId="0">
        <row r="8">
          <cell r="C8" t="str">
            <v>Umsatz</v>
          </cell>
        </row>
        <row r="9">
          <cell r="C9">
            <v>4003</v>
          </cell>
        </row>
        <row r="10">
          <cell r="C10">
            <v>5822</v>
          </cell>
        </row>
        <row r="11">
          <cell r="C11">
            <v>7345</v>
          </cell>
        </row>
        <row r="12">
          <cell r="C12">
            <v>4716</v>
          </cell>
        </row>
        <row r="13">
          <cell r="C13">
            <v>4206</v>
          </cell>
        </row>
        <row r="14">
          <cell r="C14">
            <v>4560</v>
          </cell>
        </row>
        <row r="15">
          <cell r="C15">
            <v>1255</v>
          </cell>
        </row>
        <row r="16">
          <cell r="C16">
            <v>3750</v>
          </cell>
        </row>
        <row r="17">
          <cell r="C17">
            <v>4120</v>
          </cell>
        </row>
        <row r="18">
          <cell r="C18">
            <v>8915</v>
          </cell>
        </row>
        <row r="19">
          <cell r="C19">
            <v>8001</v>
          </cell>
        </row>
        <row r="20">
          <cell r="C20">
            <v>8601</v>
          </cell>
        </row>
      </sheetData>
      <sheetData sheetId="1"/>
      <sheetData sheetId="2"/>
      <sheetData sheetId="3"/>
      <sheetData sheetId="4"/>
      <sheetData sheetId="5"/>
      <sheetData sheetId="6"/>
      <sheetData sheetId="7">
        <row r="6">
          <cell r="F6">
            <v>11</v>
          </cell>
        </row>
      </sheetData>
      <sheetData sheetId="8">
        <row r="1">
          <cell r="A1">
            <v>2009</v>
          </cell>
        </row>
      </sheetData>
    </sheetDataSet>
  </externalBook>
</externalLink>
</file>

<file path=xl/theme/theme1.xml><?xml version="1.0" encoding="utf-8"?>
<a:theme xmlns:a="http://schemas.openxmlformats.org/drawingml/2006/main" name="Huthmann 2018-12-13">
  <a:themeElements>
    <a:clrScheme name="Huthmann Farben 2018_12_01">
      <a:dk1>
        <a:sysClr val="windowText" lastClr="000000"/>
      </a:dk1>
      <a:lt1>
        <a:sysClr val="window" lastClr="FFFFFF"/>
      </a:lt1>
      <a:dk2>
        <a:srgbClr val="003C64"/>
      </a:dk2>
      <a:lt2>
        <a:srgbClr val="D9F0EB"/>
      </a:lt2>
      <a:accent1>
        <a:srgbClr val="003C64"/>
      </a:accent1>
      <a:accent2>
        <a:srgbClr val="0398FE"/>
      </a:accent2>
      <a:accent3>
        <a:srgbClr val="D9F0FF"/>
      </a:accent3>
      <a:accent4>
        <a:srgbClr val="85DFD0"/>
      </a:accent4>
      <a:accent5>
        <a:srgbClr val="0CE655"/>
      </a:accent5>
      <a:accent6>
        <a:srgbClr val="FFFFE5"/>
      </a:accent6>
      <a:hlink>
        <a:srgbClr val="0398FE"/>
      </a:hlink>
      <a:folHlink>
        <a:srgbClr val="3ECCB4"/>
      </a:folHlink>
    </a:clrScheme>
    <a:fontScheme name="Huthman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solidFill>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noAutofit/>
      </a:bodyPr>
      <a:lstStyle>
        <a:defPPr algn="l">
          <a:defRPr dirty="0" smtClean="0"/>
        </a:defPPr>
      </a:lstStyle>
    </a:txDef>
  </a:objectDefaults>
  <a:extraClrSchemeLst/>
  <a:extLst>
    <a:ext uri="{05A4C25C-085E-4340-85A3-A5531E510DB2}">
      <thm15:themeFamily xmlns:thm15="http://schemas.microsoft.com/office/thememl/2012/main" name="Huthmann 2018-12-13" id="{2DB465C8-45E1-4725-A604-95A0EB5C84EE}" vid="{36E296D7-1113-412F-B0DF-575A52A33E40}"/>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huthmann.d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DF6DC-D1EB-49D0-A2F4-A4A4A3295464}">
  <sheetPr codeName="Tabelle1">
    <tabColor rgb="FFFF0000"/>
  </sheetPr>
  <dimension ref="B1:H27"/>
  <sheetViews>
    <sheetView showGridLines="0" tabSelected="1" workbookViewId="0">
      <selection activeCell="B33" sqref="B33"/>
    </sheetView>
  </sheetViews>
  <sheetFormatPr baseColWidth="10" defaultRowHeight="13.2" x14ac:dyDescent="0.25"/>
  <cols>
    <col min="1" max="1" width="2.77734375" customWidth="1"/>
    <col min="2" max="2" width="109.109375" customWidth="1"/>
  </cols>
  <sheetData>
    <row r="1" spans="2:8" x14ac:dyDescent="0.25">
      <c r="H1" s="93" t="s">
        <v>88</v>
      </c>
    </row>
    <row r="2" spans="2:8" ht="18" thickBot="1" x14ac:dyDescent="0.35">
      <c r="B2" s="58" t="s">
        <v>78</v>
      </c>
    </row>
    <row r="3" spans="2:8" ht="13.8" thickTop="1" x14ac:dyDescent="0.25"/>
    <row r="4" spans="2:8" ht="26.4" x14ac:dyDescent="0.25">
      <c r="B4" s="92" t="s">
        <v>79</v>
      </c>
    </row>
    <row r="5" spans="2:8" x14ac:dyDescent="0.25">
      <c r="B5" s="85"/>
    </row>
    <row r="6" spans="2:8" ht="13.8" x14ac:dyDescent="0.25">
      <c r="B6" s="86" t="s">
        <v>80</v>
      </c>
    </row>
    <row r="7" spans="2:8" ht="21" x14ac:dyDescent="0.4">
      <c r="B7" s="87" t="s">
        <v>86</v>
      </c>
    </row>
    <row r="9" spans="2:8" ht="27.6" x14ac:dyDescent="0.25">
      <c r="B9" s="88" t="s">
        <v>81</v>
      </c>
    </row>
    <row r="10" spans="2:8" ht="54" x14ac:dyDescent="0.25">
      <c r="B10" s="88" t="s">
        <v>82</v>
      </c>
    </row>
    <row r="11" spans="2:8" ht="54" x14ac:dyDescent="0.25">
      <c r="B11" s="88" t="s">
        <v>83</v>
      </c>
    </row>
    <row r="12" spans="2:8" ht="14.4" x14ac:dyDescent="0.3">
      <c r="B12" s="88" t="s">
        <v>84</v>
      </c>
    </row>
    <row r="13" spans="2:8" ht="14.4" x14ac:dyDescent="0.3">
      <c r="B13" s="88" t="s">
        <v>85</v>
      </c>
    </row>
    <row r="14" spans="2:8" hidden="1" x14ac:dyDescent="0.25"/>
    <row r="15" spans="2:8" hidden="1" x14ac:dyDescent="0.25"/>
    <row r="16" spans="2:8" hidden="1" x14ac:dyDescent="0.25"/>
    <row r="18" spans="2:6" ht="21" x14ac:dyDescent="0.4">
      <c r="B18" s="87" t="s">
        <v>89</v>
      </c>
    </row>
    <row r="20" spans="2:6" ht="21" x14ac:dyDescent="0.4">
      <c r="B20" s="87" t="s">
        <v>90</v>
      </c>
    </row>
    <row r="22" spans="2:6" x14ac:dyDescent="0.25">
      <c r="C22" s="94" t="s">
        <v>87</v>
      </c>
      <c r="D22" s="71" t="s">
        <v>41</v>
      </c>
      <c r="E22" s="71" t="s">
        <v>42</v>
      </c>
      <c r="F22" s="71" t="s">
        <v>43</v>
      </c>
    </row>
    <row r="23" spans="2:6" x14ac:dyDescent="0.25">
      <c r="C23" s="89" t="s">
        <v>52</v>
      </c>
      <c r="D23" s="75">
        <v>358.13</v>
      </c>
      <c r="E23" s="75">
        <v>1506.25</v>
      </c>
      <c r="F23" s="75">
        <v>5042.04</v>
      </c>
    </row>
    <row r="24" spans="2:6" x14ac:dyDescent="0.25">
      <c r="C24" s="90" t="s">
        <v>53</v>
      </c>
      <c r="D24" s="79">
        <v>5638.62</v>
      </c>
      <c r="E24" s="79">
        <v>2845.6</v>
      </c>
      <c r="F24" s="91">
        <v>8765.61</v>
      </c>
    </row>
    <row r="25" spans="2:6" x14ac:dyDescent="0.25">
      <c r="C25" s="90" t="s">
        <v>54</v>
      </c>
      <c r="D25" s="79">
        <v>9018.7099999999991</v>
      </c>
      <c r="E25" s="79">
        <v>8923.7800000000007</v>
      </c>
      <c r="F25" s="79">
        <v>2583.15</v>
      </c>
    </row>
    <row r="26" spans="2:6" x14ac:dyDescent="0.25">
      <c r="C26" s="90" t="s">
        <v>55</v>
      </c>
      <c r="D26" s="79">
        <v>4840.51</v>
      </c>
      <c r="E26" s="79">
        <v>179.63</v>
      </c>
      <c r="F26" s="79">
        <v>6293.09</v>
      </c>
    </row>
    <row r="27" spans="2:6" x14ac:dyDescent="0.25">
      <c r="C27" s="90" t="s">
        <v>56</v>
      </c>
      <c r="D27" s="79">
        <v>768.34</v>
      </c>
      <c r="E27" s="79">
        <v>8173.36</v>
      </c>
      <c r="F27" s="79">
        <v>2708.41</v>
      </c>
    </row>
  </sheetData>
  <hyperlinks>
    <hyperlink ref="H1" r:id="rId1" xr:uid="{6183294D-A861-4C3C-9918-BA8F9272B034}"/>
  </hyperlinks>
  <pageMargins left="0.7" right="0.7" top="0.78740157499999996" bottom="0.78740157499999996" header="0.3" footer="0.3"/>
  <pageSetup paperSize="9"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theme="6"/>
  </sheetPr>
  <dimension ref="A1:J24"/>
  <sheetViews>
    <sheetView showGridLines="0" zoomScaleNormal="100" workbookViewId="0">
      <selection activeCell="G18" sqref="G18"/>
    </sheetView>
  </sheetViews>
  <sheetFormatPr baseColWidth="10" defaultColWidth="11.44140625" defaultRowHeight="13.2" x14ac:dyDescent="0.25"/>
  <cols>
    <col min="1" max="1" width="2.109375" style="25" customWidth="1"/>
    <col min="2" max="2" width="11.44140625" style="25"/>
    <col min="3" max="4" width="11.88671875" style="25" customWidth="1"/>
    <col min="5" max="5" width="14.5546875" style="25" customWidth="1"/>
    <col min="6" max="6" width="14.109375" style="25" customWidth="1"/>
    <col min="7" max="16384" width="11.44140625" style="25"/>
  </cols>
  <sheetData>
    <row r="1" spans="1:10" ht="18" thickBot="1" x14ac:dyDescent="0.35">
      <c r="A1" s="30"/>
      <c r="B1" s="31" t="s">
        <v>0</v>
      </c>
      <c r="C1" s="20"/>
      <c r="D1" s="20"/>
      <c r="E1" s="20"/>
      <c r="F1" s="20"/>
      <c r="G1" s="29"/>
      <c r="H1" s="29"/>
      <c r="I1" s="29"/>
      <c r="J1" s="29"/>
    </row>
    <row r="2" spans="1:10" ht="15.6" thickTop="1" x14ac:dyDescent="0.25">
      <c r="A2" s="30"/>
      <c r="B2" s="32" t="s">
        <v>1</v>
      </c>
      <c r="C2" s="29"/>
      <c r="D2" s="29"/>
      <c r="E2" s="29"/>
      <c r="F2" s="29"/>
      <c r="G2" s="29"/>
      <c r="H2" s="29"/>
      <c r="I2" s="29"/>
      <c r="J2" s="29"/>
    </row>
    <row r="3" spans="1:10" s="26" customFormat="1" x14ac:dyDescent="0.25"/>
    <row r="5" spans="1:10" x14ac:dyDescent="0.25">
      <c r="C5" s="41">
        <f>MIN(Daten1!C4:Y4)+X_Offset</f>
        <v>2014</v>
      </c>
      <c r="E5" s="27">
        <v>17</v>
      </c>
    </row>
    <row r="8" spans="1:10" x14ac:dyDescent="0.25">
      <c r="B8" s="36" t="s">
        <v>4</v>
      </c>
      <c r="C8" s="35" t="s">
        <v>20</v>
      </c>
      <c r="D8" s="38" t="s">
        <v>21</v>
      </c>
      <c r="E8" s="35" t="s">
        <v>22</v>
      </c>
      <c r="F8" s="35" t="s">
        <v>23</v>
      </c>
    </row>
    <row r="9" spans="1:10" x14ac:dyDescent="0.25">
      <c r="B9" s="5" t="s">
        <v>5</v>
      </c>
      <c r="C9" s="97">
        <f ca="1">OFFSET(Daten1!C5,0,X_Offset)</f>
        <v>451115</v>
      </c>
      <c r="D9" s="95">
        <f ca="1">OFFSET(Daten1!C23,0,X_Offset)</f>
        <v>102572</v>
      </c>
      <c r="E9" s="33">
        <f ca="1">AVERAGE($C$9:$C$20)</f>
        <v>333952.75</v>
      </c>
      <c r="F9" s="33">
        <f ca="1">AVERAGE($D$9:$D$20)</f>
        <v>130438.91666666667</v>
      </c>
    </row>
    <row r="10" spans="1:10" x14ac:dyDescent="0.25">
      <c r="B10" s="5" t="s">
        <v>6</v>
      </c>
      <c r="C10" s="97">
        <f ca="1">OFFSET(Daten1!C6,0,X_Offset)</f>
        <v>340468</v>
      </c>
      <c r="D10" s="95">
        <f ca="1">OFFSET(Daten1!C24,0,X_Offset)</f>
        <v>183984</v>
      </c>
      <c r="E10" s="33">
        <f t="shared" ref="E10:E20" ca="1" si="0">AVERAGE($C$9:$C$20)</f>
        <v>333952.75</v>
      </c>
      <c r="F10" s="33">
        <f t="shared" ref="F10:F20" ca="1" si="1">AVERAGE($D$9:$D$20)</f>
        <v>130438.91666666667</v>
      </c>
    </row>
    <row r="11" spans="1:10" x14ac:dyDescent="0.25">
      <c r="B11" s="5" t="s">
        <v>7</v>
      </c>
      <c r="C11" s="97">
        <f ca="1">OFFSET(Daten1!C7,0,X_Offset)</f>
        <v>225092</v>
      </c>
      <c r="D11" s="95">
        <f ca="1">OFFSET(Daten1!C25,0,X_Offset)</f>
        <v>131785</v>
      </c>
      <c r="E11" s="33">
        <f t="shared" ca="1" si="0"/>
        <v>333952.75</v>
      </c>
      <c r="F11" s="33">
        <f t="shared" ca="1" si="1"/>
        <v>130438.91666666667</v>
      </c>
    </row>
    <row r="12" spans="1:10" x14ac:dyDescent="0.25">
      <c r="B12" s="5" t="s">
        <v>8</v>
      </c>
      <c r="C12" s="97">
        <f ca="1">OFFSET(Daten1!C8,0,X_Offset)</f>
        <v>95930</v>
      </c>
      <c r="D12" s="95">
        <f ca="1">OFFSET(Daten1!C26,0,X_Offset)</f>
        <v>127807</v>
      </c>
      <c r="E12" s="33">
        <f t="shared" ca="1" si="0"/>
        <v>333952.75</v>
      </c>
      <c r="F12" s="33">
        <f t="shared" ca="1" si="1"/>
        <v>130438.91666666667</v>
      </c>
    </row>
    <row r="13" spans="1:10" x14ac:dyDescent="0.25">
      <c r="B13" s="5" t="s">
        <v>9</v>
      </c>
      <c r="C13" s="97">
        <f ca="1">OFFSET(Daten1!C9,0,X_Offset)</f>
        <v>425584</v>
      </c>
      <c r="D13" s="95">
        <f ca="1">OFFSET(Daten1!C27,0,X_Offset)</f>
        <v>182321</v>
      </c>
      <c r="E13" s="33">
        <f t="shared" ca="1" si="0"/>
        <v>333952.75</v>
      </c>
      <c r="F13" s="33">
        <f t="shared" ca="1" si="1"/>
        <v>130438.91666666667</v>
      </c>
    </row>
    <row r="14" spans="1:10" x14ac:dyDescent="0.25">
      <c r="B14" s="5" t="s">
        <v>10</v>
      </c>
      <c r="C14" s="97">
        <f ca="1">OFFSET(Daten1!C10,0,X_Offset)</f>
        <v>381424</v>
      </c>
      <c r="D14" s="95">
        <f ca="1">OFFSET(Daten1!C28,0,X_Offset)</f>
        <v>169029</v>
      </c>
      <c r="E14" s="33">
        <f t="shared" ca="1" si="0"/>
        <v>333952.75</v>
      </c>
      <c r="F14" s="33">
        <f t="shared" ca="1" si="1"/>
        <v>130438.91666666667</v>
      </c>
    </row>
    <row r="15" spans="1:10" x14ac:dyDescent="0.25">
      <c r="B15" s="5" t="s">
        <v>11</v>
      </c>
      <c r="C15" s="97">
        <f ca="1">OFFSET(Daten1!C11,0,X_Offset)</f>
        <v>179572</v>
      </c>
      <c r="D15" s="95">
        <f ca="1">OFFSET(Daten1!C29,0,X_Offset)</f>
        <v>101278</v>
      </c>
      <c r="E15" s="33">
        <f t="shared" ca="1" si="0"/>
        <v>333952.75</v>
      </c>
      <c r="F15" s="33">
        <f t="shared" ca="1" si="1"/>
        <v>130438.91666666667</v>
      </c>
    </row>
    <row r="16" spans="1:10" x14ac:dyDescent="0.25">
      <c r="B16" s="5" t="s">
        <v>12</v>
      </c>
      <c r="C16" s="97">
        <f ca="1">OFFSET(Daten1!C12,0,X_Offset)</f>
        <v>342665</v>
      </c>
      <c r="D16" s="95">
        <f ca="1">OFFSET(Daten1!C30,0,X_Offset)</f>
        <v>76407</v>
      </c>
      <c r="E16" s="33">
        <f t="shared" ca="1" si="0"/>
        <v>333952.75</v>
      </c>
      <c r="F16" s="33">
        <f t="shared" ca="1" si="1"/>
        <v>130438.91666666667</v>
      </c>
    </row>
    <row r="17" spans="2:6" x14ac:dyDescent="0.25">
      <c r="B17" s="5" t="s">
        <v>13</v>
      </c>
      <c r="C17" s="97">
        <f ca="1">OFFSET(Daten1!C13,0,X_Offset)</f>
        <v>368212</v>
      </c>
      <c r="D17" s="95">
        <f ca="1">OFFSET(Daten1!C31,0,X_Offset)</f>
        <v>140555</v>
      </c>
      <c r="E17" s="33">
        <f t="shared" ca="1" si="0"/>
        <v>333952.75</v>
      </c>
      <c r="F17" s="33">
        <f t="shared" ca="1" si="1"/>
        <v>130438.91666666667</v>
      </c>
    </row>
    <row r="18" spans="2:6" x14ac:dyDescent="0.25">
      <c r="B18" s="5" t="s">
        <v>14</v>
      </c>
      <c r="C18" s="97">
        <f ca="1">OFFSET(Daten1!C14,0,X_Offset)</f>
        <v>598916</v>
      </c>
      <c r="D18" s="95">
        <f ca="1">OFFSET(Daten1!C32,0,X_Offset)</f>
        <v>197086</v>
      </c>
      <c r="E18" s="33">
        <f t="shared" ca="1" si="0"/>
        <v>333952.75</v>
      </c>
      <c r="F18" s="33">
        <f t="shared" ca="1" si="1"/>
        <v>130438.91666666667</v>
      </c>
    </row>
    <row r="19" spans="2:6" x14ac:dyDescent="0.25">
      <c r="B19" s="5" t="s">
        <v>15</v>
      </c>
      <c r="C19" s="97">
        <f ca="1">OFFSET(Daten1!C15,0,X_Offset)</f>
        <v>385706</v>
      </c>
      <c r="D19" s="95">
        <f ca="1">OFFSET(Daten1!C33,0,X_Offset)</f>
        <v>88524</v>
      </c>
      <c r="E19" s="33">
        <f t="shared" ca="1" si="0"/>
        <v>333952.75</v>
      </c>
      <c r="F19" s="33">
        <f t="shared" ca="1" si="1"/>
        <v>130438.91666666667</v>
      </c>
    </row>
    <row r="20" spans="2:6" x14ac:dyDescent="0.25">
      <c r="B20" s="37" t="s">
        <v>16</v>
      </c>
      <c r="C20" s="97">
        <f ca="1">OFFSET(Daten1!C16,0,X_Offset)</f>
        <v>212749</v>
      </c>
      <c r="D20" s="96">
        <f ca="1">OFFSET(Daten1!C34,0,X_Offset)</f>
        <v>63919</v>
      </c>
      <c r="E20" s="34">
        <f t="shared" ca="1" si="0"/>
        <v>333952.75</v>
      </c>
      <c r="F20" s="34">
        <f t="shared" ca="1" si="1"/>
        <v>130438.91666666667</v>
      </c>
    </row>
    <row r="21" spans="2:6" x14ac:dyDescent="0.25">
      <c r="B21" s="28"/>
      <c r="C21" s="28"/>
      <c r="D21" s="28"/>
      <c r="E21" s="28"/>
      <c r="F21" s="28"/>
    </row>
    <row r="24" spans="2:6" x14ac:dyDescent="0.25">
      <c r="B24" s="2"/>
    </row>
  </sheetData>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pinner 1">
              <controlPr defaultSize="0" autoPict="0">
                <anchor moveWithCells="1" sizeWithCells="1">
                  <from>
                    <xdr:col>3</xdr:col>
                    <xdr:colOff>129540</xdr:colOff>
                    <xdr:row>3</xdr:row>
                    <xdr:rowOff>99060</xdr:rowOff>
                  </from>
                  <to>
                    <xdr:col>3</xdr:col>
                    <xdr:colOff>441960</xdr:colOff>
                    <xdr:row>5</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3A7A-D1B0-435E-8572-9C9E107F1D91}">
  <sheetPr codeName="Tabelle3">
    <tabColor theme="6"/>
  </sheetPr>
  <dimension ref="A1:J24"/>
  <sheetViews>
    <sheetView showGridLines="0" zoomScaleNormal="100" workbookViewId="0">
      <selection activeCell="H43" sqref="H43"/>
    </sheetView>
  </sheetViews>
  <sheetFormatPr baseColWidth="10" defaultColWidth="11.44140625" defaultRowHeight="13.2" x14ac:dyDescent="0.25"/>
  <cols>
    <col min="1" max="1" width="2.109375" style="25" customWidth="1"/>
    <col min="2" max="2" width="11.44140625" style="25"/>
    <col min="3" max="4" width="11.88671875" style="25" customWidth="1"/>
    <col min="5" max="5" width="14.5546875" style="25" customWidth="1"/>
    <col min="6" max="6" width="14.109375" style="25" customWidth="1"/>
    <col min="7" max="16384" width="11.44140625" style="25"/>
  </cols>
  <sheetData>
    <row r="1" spans="1:10" ht="18" thickBot="1" x14ac:dyDescent="0.35">
      <c r="A1" s="30"/>
      <c r="B1" s="31" t="s">
        <v>0</v>
      </c>
      <c r="C1" s="20"/>
      <c r="D1" s="20"/>
      <c r="E1" s="20"/>
      <c r="F1" s="20"/>
      <c r="G1" s="29"/>
      <c r="H1" s="29"/>
      <c r="I1" s="29"/>
      <c r="J1" s="29"/>
    </row>
    <row r="2" spans="1:10" ht="15.6" thickTop="1" x14ac:dyDescent="0.25">
      <c r="A2" s="30"/>
      <c r="B2" s="32" t="s">
        <v>1</v>
      </c>
      <c r="C2" s="29"/>
      <c r="D2" s="29"/>
      <c r="E2" s="29"/>
      <c r="F2" s="29"/>
      <c r="G2" s="29"/>
      <c r="H2" s="29"/>
      <c r="I2" s="29"/>
      <c r="J2" s="29"/>
    </row>
    <row r="3" spans="1:10" s="26" customFormat="1" x14ac:dyDescent="0.25"/>
    <row r="5" spans="1:10" x14ac:dyDescent="0.25">
      <c r="C5" s="41"/>
      <c r="E5" s="42"/>
    </row>
    <row r="8" spans="1:10" x14ac:dyDescent="0.25">
      <c r="B8" s="36" t="s">
        <v>4</v>
      </c>
      <c r="C8" s="35" t="s">
        <v>20</v>
      </c>
      <c r="D8" s="38" t="s">
        <v>21</v>
      </c>
      <c r="E8" s="35" t="s">
        <v>22</v>
      </c>
      <c r="F8" s="35" t="s">
        <v>23</v>
      </c>
    </row>
    <row r="9" spans="1:10" x14ac:dyDescent="0.25">
      <c r="B9" s="5" t="s">
        <v>5</v>
      </c>
      <c r="C9" s="33"/>
      <c r="D9" s="39"/>
      <c r="E9" s="33"/>
      <c r="F9" s="33"/>
    </row>
    <row r="10" spans="1:10" x14ac:dyDescent="0.25">
      <c r="B10" s="5" t="s">
        <v>6</v>
      </c>
      <c r="C10" s="33"/>
      <c r="D10" s="39"/>
      <c r="E10" s="33"/>
      <c r="F10" s="33"/>
    </row>
    <row r="11" spans="1:10" x14ac:dyDescent="0.25">
      <c r="B11" s="5" t="s">
        <v>7</v>
      </c>
      <c r="C11" s="33"/>
      <c r="D11" s="39"/>
      <c r="E11" s="33"/>
      <c r="F11" s="33"/>
    </row>
    <row r="12" spans="1:10" x14ac:dyDescent="0.25">
      <c r="B12" s="5" t="s">
        <v>8</v>
      </c>
      <c r="C12" s="33"/>
      <c r="D12" s="39"/>
      <c r="E12" s="33"/>
      <c r="F12" s="33"/>
    </row>
    <row r="13" spans="1:10" x14ac:dyDescent="0.25">
      <c r="B13" s="5" t="s">
        <v>9</v>
      </c>
      <c r="C13" s="33"/>
      <c r="D13" s="39"/>
      <c r="E13" s="33"/>
      <c r="F13" s="33"/>
    </row>
    <row r="14" spans="1:10" x14ac:dyDescent="0.25">
      <c r="B14" s="5" t="s">
        <v>10</v>
      </c>
      <c r="C14" s="33"/>
      <c r="D14" s="39"/>
      <c r="E14" s="33"/>
      <c r="F14" s="33"/>
    </row>
    <row r="15" spans="1:10" x14ac:dyDescent="0.25">
      <c r="B15" s="5" t="s">
        <v>11</v>
      </c>
      <c r="C15" s="33"/>
      <c r="D15" s="39"/>
      <c r="E15" s="33"/>
      <c r="F15" s="33"/>
    </row>
    <row r="16" spans="1:10" x14ac:dyDescent="0.25">
      <c r="B16" s="5" t="s">
        <v>12</v>
      </c>
      <c r="C16" s="33"/>
      <c r="D16" s="39"/>
      <c r="E16" s="33"/>
      <c r="F16" s="33"/>
    </row>
    <row r="17" spans="2:6" x14ac:dyDescent="0.25">
      <c r="B17" s="5" t="s">
        <v>13</v>
      </c>
      <c r="C17" s="33"/>
      <c r="D17" s="39"/>
      <c r="E17" s="33"/>
      <c r="F17" s="33"/>
    </row>
    <row r="18" spans="2:6" x14ac:dyDescent="0.25">
      <c r="B18" s="5" t="s">
        <v>14</v>
      </c>
      <c r="C18" s="33"/>
      <c r="D18" s="39"/>
      <c r="E18" s="33"/>
      <c r="F18" s="33"/>
    </row>
    <row r="19" spans="2:6" x14ac:dyDescent="0.25">
      <c r="B19" s="5" t="s">
        <v>15</v>
      </c>
      <c r="C19" s="33"/>
      <c r="D19" s="39"/>
      <c r="E19" s="33"/>
      <c r="F19" s="33"/>
    </row>
    <row r="20" spans="2:6" x14ac:dyDescent="0.25">
      <c r="B20" s="37" t="s">
        <v>16</v>
      </c>
      <c r="C20" s="33"/>
      <c r="D20" s="40"/>
      <c r="E20" s="34"/>
      <c r="F20" s="34"/>
    </row>
    <row r="21" spans="2:6" x14ac:dyDescent="0.25">
      <c r="B21" s="28"/>
      <c r="C21" s="28"/>
      <c r="D21" s="28"/>
      <c r="E21" s="28"/>
      <c r="F21" s="28"/>
    </row>
    <row r="24" spans="2:6" x14ac:dyDescent="0.25">
      <c r="B24" s="2"/>
    </row>
  </sheetData>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theme="6"/>
  </sheetPr>
  <dimension ref="B1:AD44"/>
  <sheetViews>
    <sheetView showGridLines="0" workbookViewId="0">
      <selection activeCell="B4" sqref="B4:E16"/>
    </sheetView>
  </sheetViews>
  <sheetFormatPr baseColWidth="10" defaultColWidth="11.44140625" defaultRowHeight="13.2" x14ac:dyDescent="0.25"/>
  <cols>
    <col min="1" max="1" width="3.109375" style="2" customWidth="1"/>
    <col min="2" max="2" width="13.21875" style="2" customWidth="1"/>
    <col min="3" max="23" width="12.33203125" style="2" customWidth="1"/>
    <col min="24" max="24" width="11.44140625" style="2"/>
    <col min="25" max="25" width="12.5546875" style="2" customWidth="1"/>
    <col min="26" max="28" width="11.44140625" style="2"/>
    <col min="29" max="29" width="5.44140625" style="2" customWidth="1"/>
    <col min="30" max="16384" width="11.44140625" style="2"/>
  </cols>
  <sheetData>
    <row r="1" spans="2:30" x14ac:dyDescent="0.25">
      <c r="C1" s="3"/>
      <c r="D1" s="4"/>
      <c r="E1" s="4"/>
      <c r="F1" s="4"/>
      <c r="G1" s="4"/>
      <c r="H1" s="4"/>
      <c r="I1" s="4"/>
      <c r="J1" s="4"/>
      <c r="K1" s="4"/>
      <c r="L1" s="4"/>
      <c r="M1" s="4"/>
      <c r="N1" s="4"/>
      <c r="O1" s="4"/>
      <c r="P1" s="4"/>
      <c r="Q1" s="4"/>
      <c r="R1" s="4"/>
      <c r="S1" s="4"/>
      <c r="T1" s="4"/>
      <c r="U1" s="4"/>
      <c r="V1" s="4"/>
      <c r="W1" s="4"/>
      <c r="X1" s="6"/>
    </row>
    <row r="2" spans="2:30" ht="18" thickBot="1" x14ac:dyDescent="0.35">
      <c r="B2" s="20" t="s">
        <v>19</v>
      </c>
      <c r="C2" s="21"/>
      <c r="D2" s="22"/>
      <c r="E2" s="22"/>
      <c r="F2" s="22"/>
      <c r="G2" s="22"/>
      <c r="H2" s="22"/>
      <c r="I2" s="22"/>
      <c r="J2" s="22"/>
      <c r="K2" s="22"/>
      <c r="L2" s="22"/>
      <c r="M2" s="22"/>
      <c r="N2" s="22"/>
      <c r="O2" s="22"/>
      <c r="P2" s="22"/>
      <c r="Q2" s="22"/>
      <c r="R2" s="22"/>
      <c r="S2" s="22"/>
      <c r="T2" s="22"/>
      <c r="U2" s="22"/>
      <c r="V2" s="22"/>
      <c r="W2" s="22"/>
      <c r="X2" s="6"/>
    </row>
    <row r="3" spans="2:30" ht="13.8" thickTop="1" x14ac:dyDescent="0.25">
      <c r="C3" s="3"/>
      <c r="D3" s="4"/>
      <c r="E3" s="4"/>
      <c r="F3" s="4"/>
      <c r="G3" s="4"/>
      <c r="H3" s="4"/>
      <c r="I3" s="4"/>
      <c r="J3" s="4"/>
      <c r="K3" s="4"/>
      <c r="L3" s="4"/>
      <c r="M3" s="4"/>
      <c r="N3" s="4"/>
      <c r="O3" s="4"/>
      <c r="P3" s="4"/>
      <c r="Q3" s="4"/>
      <c r="R3" s="4"/>
      <c r="S3" s="4"/>
      <c r="T3" s="4"/>
      <c r="U3" s="4"/>
      <c r="V3" s="4"/>
      <c r="W3" s="4"/>
      <c r="X3" s="6"/>
    </row>
    <row r="4" spans="2:30" x14ac:dyDescent="0.25">
      <c r="B4" s="11" t="s">
        <v>2</v>
      </c>
      <c r="C4" s="19">
        <v>1997</v>
      </c>
      <c r="D4" s="12">
        <v>1998</v>
      </c>
      <c r="E4" s="12">
        <v>1999</v>
      </c>
      <c r="F4" s="12">
        <v>2000</v>
      </c>
      <c r="G4" s="12">
        <v>2001</v>
      </c>
      <c r="H4" s="12">
        <v>2002</v>
      </c>
      <c r="I4" s="12">
        <v>2003</v>
      </c>
      <c r="J4" s="12">
        <v>2004</v>
      </c>
      <c r="K4" s="12">
        <v>2005</v>
      </c>
      <c r="L4" s="12">
        <v>2006</v>
      </c>
      <c r="M4" s="12">
        <v>2007</v>
      </c>
      <c r="N4" s="12">
        <v>2008</v>
      </c>
      <c r="O4" s="12">
        <v>2009</v>
      </c>
      <c r="P4" s="12">
        <v>2010</v>
      </c>
      <c r="Q4" s="12">
        <v>2011</v>
      </c>
      <c r="R4" s="12">
        <v>2012</v>
      </c>
      <c r="S4" s="12">
        <v>2013</v>
      </c>
      <c r="T4" s="12">
        <v>2014</v>
      </c>
      <c r="U4" s="12">
        <v>2015</v>
      </c>
      <c r="V4" s="12">
        <v>2016</v>
      </c>
      <c r="W4" s="12">
        <v>2017</v>
      </c>
      <c r="AD4" s="7"/>
    </row>
    <row r="5" spans="2:30" x14ac:dyDescent="0.25">
      <c r="B5" s="2" t="s">
        <v>5</v>
      </c>
      <c r="C5" s="13">
        <v>50734.879820843329</v>
      </c>
      <c r="D5" s="7">
        <v>250487.31625888793</v>
      </c>
      <c r="E5" s="7">
        <v>41798.622579672061</v>
      </c>
      <c r="F5" s="8">
        <v>373016.67322824587</v>
      </c>
      <c r="G5" s="7">
        <v>315651.66706717864</v>
      </c>
      <c r="H5" s="7">
        <v>103775.84700000001</v>
      </c>
      <c r="I5" s="7">
        <v>76620.42</v>
      </c>
      <c r="J5" s="7">
        <v>221291.5</v>
      </c>
      <c r="K5" s="7">
        <v>132493</v>
      </c>
      <c r="L5" s="7">
        <v>180782.47</v>
      </c>
      <c r="M5" s="7">
        <v>173527.21680672269</v>
      </c>
      <c r="N5" s="7">
        <v>44089.16</v>
      </c>
      <c r="O5" s="7">
        <v>137567.20000000001</v>
      </c>
      <c r="P5" s="7">
        <v>91320</v>
      </c>
      <c r="Q5" s="7">
        <v>93551</v>
      </c>
      <c r="R5" s="7">
        <v>533383</v>
      </c>
      <c r="S5" s="7">
        <v>263580</v>
      </c>
      <c r="T5" s="7">
        <v>451115</v>
      </c>
      <c r="U5" s="7">
        <v>229414</v>
      </c>
      <c r="V5" s="7">
        <v>181166</v>
      </c>
      <c r="W5" s="7">
        <v>517547</v>
      </c>
      <c r="AD5" s="7"/>
    </row>
    <row r="6" spans="2:30" x14ac:dyDescent="0.25">
      <c r="B6" s="2" t="s">
        <v>6</v>
      </c>
      <c r="C6" s="13">
        <v>195011.61777864129</v>
      </c>
      <c r="D6" s="7">
        <v>165753.1585055961</v>
      </c>
      <c r="E6" s="7">
        <v>169212.3548570172</v>
      </c>
      <c r="F6" s="8">
        <v>249062.13730232173</v>
      </c>
      <c r="G6" s="7">
        <v>246467.74003875593</v>
      </c>
      <c r="H6" s="7">
        <v>177258.72</v>
      </c>
      <c r="I6" s="7">
        <v>102527.03</v>
      </c>
      <c r="J6" s="7">
        <v>168717.15</v>
      </c>
      <c r="K6" s="7">
        <v>119356.46</v>
      </c>
      <c r="L6" s="7">
        <v>162148.88</v>
      </c>
      <c r="M6" s="7">
        <v>284390.66941176471</v>
      </c>
      <c r="N6" s="7">
        <v>325030.7</v>
      </c>
      <c r="O6" s="7">
        <v>244865.44672268908</v>
      </c>
      <c r="P6" s="7">
        <v>419294</v>
      </c>
      <c r="Q6" s="7">
        <v>510679</v>
      </c>
      <c r="R6" s="7">
        <v>321425</v>
      </c>
      <c r="S6" s="7">
        <v>521609</v>
      </c>
      <c r="T6" s="7">
        <v>340468</v>
      </c>
      <c r="U6" s="7">
        <v>172180</v>
      </c>
      <c r="V6" s="7">
        <v>378018</v>
      </c>
      <c r="W6" s="7">
        <v>547737</v>
      </c>
      <c r="AD6" s="7"/>
    </row>
    <row r="7" spans="2:30" x14ac:dyDescent="0.25">
      <c r="B7" s="2" t="s">
        <v>7</v>
      </c>
      <c r="C7" s="13">
        <v>211875.77652454455</v>
      </c>
      <c r="D7" s="7">
        <v>205762.54159315379</v>
      </c>
      <c r="E7" s="7">
        <v>173824.6166589121</v>
      </c>
      <c r="F7" s="8">
        <v>178725.14482342536</v>
      </c>
      <c r="G7" s="7">
        <v>207551.78108526816</v>
      </c>
      <c r="H7" s="7">
        <v>225801.90000000002</v>
      </c>
      <c r="I7" s="7">
        <v>136129.51</v>
      </c>
      <c r="J7" s="7">
        <v>57084.75</v>
      </c>
      <c r="K7" s="7">
        <v>132765.17931034483</v>
      </c>
      <c r="L7" s="7">
        <v>227577.87000000002</v>
      </c>
      <c r="M7" s="7">
        <v>224787.06</v>
      </c>
      <c r="N7" s="7">
        <v>385090.08722689073</v>
      </c>
      <c r="O7" s="7">
        <v>360033.20436974795</v>
      </c>
      <c r="P7" s="7">
        <v>156692</v>
      </c>
      <c r="Q7" s="7">
        <v>180625</v>
      </c>
      <c r="R7" s="7">
        <v>588546</v>
      </c>
      <c r="S7" s="7">
        <v>155178</v>
      </c>
      <c r="T7" s="7">
        <v>225092</v>
      </c>
      <c r="U7" s="7">
        <v>132569</v>
      </c>
      <c r="V7" s="7">
        <v>107277</v>
      </c>
      <c r="W7" s="7">
        <v>209152</v>
      </c>
      <c r="AD7" s="7"/>
    </row>
    <row r="8" spans="2:30" x14ac:dyDescent="0.25">
      <c r="B8" s="2" t="s">
        <v>8</v>
      </c>
      <c r="C8" s="13">
        <v>146151.04584754299</v>
      </c>
      <c r="D8" s="7">
        <v>168641.04074696574</v>
      </c>
      <c r="E8" s="7">
        <v>243296.8100499532</v>
      </c>
      <c r="F8" s="8">
        <v>152781.17218776682</v>
      </c>
      <c r="G8" s="7">
        <v>98010.56329026552</v>
      </c>
      <c r="H8" s="7">
        <v>213229.16</v>
      </c>
      <c r="I8" s="7">
        <v>105120.51000000001</v>
      </c>
      <c r="J8" s="7">
        <v>325424.38793103455</v>
      </c>
      <c r="K8" s="7">
        <v>233483.67500000002</v>
      </c>
      <c r="L8" s="7">
        <v>162867.72500000001</v>
      </c>
      <c r="M8" s="7">
        <v>283178.73630252102</v>
      </c>
      <c r="N8" s="7">
        <v>220727.7</v>
      </c>
      <c r="O8" s="7">
        <v>423702.80672268907</v>
      </c>
      <c r="P8" s="7">
        <v>442305</v>
      </c>
      <c r="Q8" s="7">
        <v>439400</v>
      </c>
      <c r="R8" s="7">
        <v>353476</v>
      </c>
      <c r="S8" s="7">
        <v>490750</v>
      </c>
      <c r="T8" s="7">
        <v>95930</v>
      </c>
      <c r="U8" s="7">
        <v>410886</v>
      </c>
      <c r="V8" s="7">
        <v>382623</v>
      </c>
      <c r="W8" s="7">
        <v>308013</v>
      </c>
      <c r="AD8" s="7"/>
    </row>
    <row r="9" spans="2:30" x14ac:dyDescent="0.25">
      <c r="B9" s="2" t="s">
        <v>9</v>
      </c>
      <c r="C9" s="13">
        <v>85038.576972436262</v>
      </c>
      <c r="D9" s="7">
        <v>196716.94193857553</v>
      </c>
      <c r="E9" s="7">
        <v>467913.95980223239</v>
      </c>
      <c r="F9" s="8">
        <v>234224.37180299324</v>
      </c>
      <c r="G9" s="7">
        <v>224271.23011713696</v>
      </c>
      <c r="H9" s="7">
        <v>198457.0362</v>
      </c>
      <c r="I9" s="7">
        <v>124881.70000000001</v>
      </c>
      <c r="J9" s="7">
        <v>214836.96206896554</v>
      </c>
      <c r="K9" s="7">
        <v>132211.1</v>
      </c>
      <c r="L9" s="7">
        <v>190916.77499999999</v>
      </c>
      <c r="M9" s="7">
        <v>479963.41378151247</v>
      </c>
      <c r="N9" s="7">
        <v>663028.80000000005</v>
      </c>
      <c r="O9" s="7">
        <v>157793.88033613446</v>
      </c>
      <c r="P9" s="7">
        <v>366679</v>
      </c>
      <c r="Q9" s="7">
        <v>464856</v>
      </c>
      <c r="R9" s="7">
        <v>178482</v>
      </c>
      <c r="S9" s="7">
        <v>428102</v>
      </c>
      <c r="T9" s="7">
        <v>425584</v>
      </c>
      <c r="U9" s="7">
        <v>227047</v>
      </c>
      <c r="V9" s="7">
        <v>156592</v>
      </c>
      <c r="W9" s="7">
        <v>322089</v>
      </c>
      <c r="AD9" s="7"/>
    </row>
    <row r="10" spans="2:30" x14ac:dyDescent="0.25">
      <c r="B10" s="2" t="s">
        <v>10</v>
      </c>
      <c r="C10" s="13">
        <v>74949.254280791298</v>
      </c>
      <c r="D10" s="7">
        <v>229867.57363969475</v>
      </c>
      <c r="E10" s="7">
        <v>216026.81214624995</v>
      </c>
      <c r="F10" s="8">
        <v>198903.79020671532</v>
      </c>
      <c r="G10" s="7">
        <v>154495.78051262125</v>
      </c>
      <c r="H10" s="7">
        <v>206858.22</v>
      </c>
      <c r="I10" s="7">
        <v>79749.510000000009</v>
      </c>
      <c r="J10" s="7">
        <v>319464.63310344855</v>
      </c>
      <c r="K10" s="7">
        <v>166321</v>
      </c>
      <c r="L10" s="7">
        <v>172890.24206896551</v>
      </c>
      <c r="M10" s="7">
        <v>262805.6574789916</v>
      </c>
      <c r="N10" s="7">
        <v>159555.4</v>
      </c>
      <c r="O10" s="7">
        <v>278629.96000000002</v>
      </c>
      <c r="P10" s="7">
        <v>151713</v>
      </c>
      <c r="Q10" s="7">
        <v>526389</v>
      </c>
      <c r="R10" s="7">
        <v>415560</v>
      </c>
      <c r="S10" s="7">
        <v>216963</v>
      </c>
      <c r="T10" s="7">
        <v>381424</v>
      </c>
      <c r="U10" s="7">
        <v>324558</v>
      </c>
      <c r="V10" s="7">
        <v>298256</v>
      </c>
      <c r="W10" s="7">
        <v>574867</v>
      </c>
      <c r="AD10" s="7"/>
    </row>
    <row r="11" spans="2:30" x14ac:dyDescent="0.25">
      <c r="B11" s="2" t="s">
        <v>11</v>
      </c>
      <c r="C11" s="13">
        <v>35663.360000000001</v>
      </c>
      <c r="D11" s="7">
        <v>0</v>
      </c>
      <c r="E11" s="7">
        <v>179103.92682390599</v>
      </c>
      <c r="F11" s="8">
        <v>0</v>
      </c>
      <c r="G11" s="7">
        <v>164302.60216890016</v>
      </c>
      <c r="H11" s="7">
        <v>157627.7678</v>
      </c>
      <c r="I11" s="7">
        <v>266818.35000000003</v>
      </c>
      <c r="J11" s="7">
        <v>210720.25</v>
      </c>
      <c r="K11" s="7">
        <v>102047.8</v>
      </c>
      <c r="L11" s="7">
        <v>133014.02896551724</v>
      </c>
      <c r="M11" s="7">
        <v>86406.850924369763</v>
      </c>
      <c r="N11" s="7">
        <v>0</v>
      </c>
      <c r="O11" s="7">
        <v>89642</v>
      </c>
      <c r="P11" s="7">
        <v>560121</v>
      </c>
      <c r="Q11" s="7">
        <v>205071</v>
      </c>
      <c r="R11" s="7">
        <v>159959</v>
      </c>
      <c r="S11" s="7">
        <v>454485</v>
      </c>
      <c r="T11" s="7">
        <v>179572</v>
      </c>
      <c r="U11" s="7">
        <v>397918</v>
      </c>
      <c r="V11" s="7">
        <v>92101</v>
      </c>
      <c r="W11" s="7">
        <v>258064</v>
      </c>
      <c r="AD11" s="7"/>
    </row>
    <row r="12" spans="2:30" x14ac:dyDescent="0.25">
      <c r="B12" s="2" t="s">
        <v>12</v>
      </c>
      <c r="C12" s="13">
        <v>224847.76284237384</v>
      </c>
      <c r="D12" s="7">
        <v>130564.7818273466</v>
      </c>
      <c r="E12" s="7">
        <v>180166.47663651747</v>
      </c>
      <c r="F12" s="8">
        <v>365304.30550077785</v>
      </c>
      <c r="G12" s="7">
        <v>223369.53293486655</v>
      </c>
      <c r="H12" s="7">
        <v>224305.011</v>
      </c>
      <c r="I12" s="7">
        <v>217344.90000000002</v>
      </c>
      <c r="J12" s="7">
        <v>72166.400000000009</v>
      </c>
      <c r="K12" s="7">
        <v>230185.44500000001</v>
      </c>
      <c r="L12" s="7">
        <v>251468.89500000008</v>
      </c>
      <c r="M12" s="7">
        <v>246380.6</v>
      </c>
      <c r="N12" s="7">
        <v>299534.62168067228</v>
      </c>
      <c r="O12" s="7">
        <v>460456</v>
      </c>
      <c r="P12" s="7">
        <v>167291</v>
      </c>
      <c r="Q12" s="7">
        <v>153855</v>
      </c>
      <c r="R12" s="7">
        <v>428734</v>
      </c>
      <c r="S12" s="7">
        <v>261305</v>
      </c>
      <c r="T12" s="7">
        <v>342665</v>
      </c>
      <c r="U12" s="7">
        <v>451778</v>
      </c>
      <c r="V12" s="7">
        <v>224460</v>
      </c>
      <c r="W12" s="7">
        <v>329949</v>
      </c>
      <c r="AD12" s="7"/>
    </row>
    <row r="13" spans="2:30" x14ac:dyDescent="0.25">
      <c r="B13" s="2" t="s">
        <v>13</v>
      </c>
      <c r="C13" s="13">
        <v>236378.41734711098</v>
      </c>
      <c r="D13" s="7">
        <v>245026.40822566379</v>
      </c>
      <c r="E13" s="7">
        <v>198903.79020671532</v>
      </c>
      <c r="F13" s="8">
        <v>158795.0049251513</v>
      </c>
      <c r="G13" s="7">
        <v>112412.92729940743</v>
      </c>
      <c r="H13" s="7">
        <v>158427.80000000002</v>
      </c>
      <c r="I13" s="7">
        <v>314821.40960000001</v>
      </c>
      <c r="J13" s="7">
        <v>203954.65000000002</v>
      </c>
      <c r="K13" s="7">
        <v>228660.26879310346</v>
      </c>
      <c r="L13" s="7">
        <v>329738.43000000005</v>
      </c>
      <c r="M13" s="7">
        <v>346881.02957983199</v>
      </c>
      <c r="N13" s="7">
        <v>400410.76</v>
      </c>
      <c r="O13" s="7">
        <v>208668</v>
      </c>
      <c r="P13" s="7">
        <v>418813</v>
      </c>
      <c r="Q13" s="7">
        <v>599123</v>
      </c>
      <c r="R13" s="7">
        <v>274471</v>
      </c>
      <c r="S13" s="7">
        <v>588395</v>
      </c>
      <c r="T13" s="7">
        <v>368212</v>
      </c>
      <c r="U13" s="7">
        <v>290295</v>
      </c>
      <c r="V13" s="7">
        <v>584711</v>
      </c>
      <c r="W13" s="7">
        <v>318214</v>
      </c>
      <c r="AD13" s="7"/>
    </row>
    <row r="14" spans="2:30" x14ac:dyDescent="0.25">
      <c r="B14" s="2" t="s">
        <v>14</v>
      </c>
      <c r="C14" s="13">
        <v>229027.62510034104</v>
      </c>
      <c r="D14" s="7">
        <v>216007.4287184187</v>
      </c>
      <c r="E14" s="7">
        <v>144133.18130921401</v>
      </c>
      <c r="F14" s="8">
        <v>239261.08097329526</v>
      </c>
      <c r="G14" s="7">
        <v>394636.65042462794</v>
      </c>
      <c r="H14" s="7">
        <v>106840.1</v>
      </c>
      <c r="I14" s="7">
        <v>247486.21179999999</v>
      </c>
      <c r="J14" s="7">
        <v>161810.6</v>
      </c>
      <c r="K14" s="7">
        <v>267462.83172413794</v>
      </c>
      <c r="L14" s="7">
        <v>193439.78</v>
      </c>
      <c r="M14" s="7">
        <v>252271.59932773112</v>
      </c>
      <c r="N14" s="7">
        <v>436454.63613445387</v>
      </c>
      <c r="O14" s="7">
        <v>342859</v>
      </c>
      <c r="P14" s="7">
        <v>277068</v>
      </c>
      <c r="Q14" s="7">
        <v>203936</v>
      </c>
      <c r="R14" s="7">
        <v>500996</v>
      </c>
      <c r="S14" s="7">
        <v>423860</v>
      </c>
      <c r="T14" s="7">
        <v>598916</v>
      </c>
      <c r="U14" s="7">
        <v>463380</v>
      </c>
      <c r="V14" s="7">
        <v>190824</v>
      </c>
      <c r="W14" s="7">
        <v>484903</v>
      </c>
      <c r="AD14" s="7"/>
    </row>
    <row r="15" spans="2:30" x14ac:dyDescent="0.25">
      <c r="B15" s="2" t="s">
        <v>15</v>
      </c>
      <c r="C15" s="13">
        <v>144853.84721576009</v>
      </c>
      <c r="D15" s="7">
        <v>332573.89657482039</v>
      </c>
      <c r="E15" s="7">
        <v>268942.71526666428</v>
      </c>
      <c r="F15" s="8">
        <v>282323.10543878807</v>
      </c>
      <c r="G15" s="7">
        <v>271258.64722394076</v>
      </c>
      <c r="H15" s="7">
        <v>184052.51</v>
      </c>
      <c r="I15" s="7">
        <v>149407</v>
      </c>
      <c r="J15" s="7">
        <v>177597</v>
      </c>
      <c r="K15" s="7">
        <v>224843.44</v>
      </c>
      <c r="L15" s="7">
        <v>285185.10706896556</v>
      </c>
      <c r="M15" s="7">
        <v>348935.82</v>
      </c>
      <c r="N15" s="7">
        <v>240855.36000000002</v>
      </c>
      <c r="O15" s="7">
        <v>399940</v>
      </c>
      <c r="P15" s="7">
        <v>356671</v>
      </c>
      <c r="Q15" s="7">
        <v>195741</v>
      </c>
      <c r="R15" s="7">
        <v>451973</v>
      </c>
      <c r="S15" s="7">
        <v>308075</v>
      </c>
      <c r="T15" s="7">
        <v>385706</v>
      </c>
      <c r="U15" s="7">
        <v>377938</v>
      </c>
      <c r="V15" s="7">
        <v>104074</v>
      </c>
      <c r="W15" s="7">
        <v>440245</v>
      </c>
      <c r="AD15" s="7"/>
    </row>
    <row r="16" spans="2:30" x14ac:dyDescent="0.25">
      <c r="B16" s="2" t="s">
        <v>16</v>
      </c>
      <c r="C16" s="13">
        <v>0</v>
      </c>
      <c r="D16" s="7">
        <v>128278.53136520047</v>
      </c>
      <c r="E16" s="7">
        <v>0</v>
      </c>
      <c r="F16" s="8">
        <v>79273.249720067688</v>
      </c>
      <c r="G16" s="7">
        <v>140673.98495779285</v>
      </c>
      <c r="H16" s="7">
        <v>37436.32</v>
      </c>
      <c r="I16" s="7">
        <v>7290.4978000000001</v>
      </c>
      <c r="J16" s="7">
        <v>106487.72500000001</v>
      </c>
      <c r="K16" s="7">
        <v>171395.20000000001</v>
      </c>
      <c r="L16" s="7">
        <v>93590.8</v>
      </c>
      <c r="M16" s="7">
        <v>178500.02756302524</v>
      </c>
      <c r="N16" s="7">
        <v>583765.62672268902</v>
      </c>
      <c r="O16" s="7">
        <v>210905</v>
      </c>
      <c r="P16" s="7">
        <v>332328</v>
      </c>
      <c r="Q16" s="7">
        <v>565690</v>
      </c>
      <c r="R16" s="7">
        <v>520143</v>
      </c>
      <c r="S16" s="7">
        <v>385635</v>
      </c>
      <c r="T16" s="7">
        <v>212749</v>
      </c>
      <c r="U16" s="7">
        <v>313149</v>
      </c>
      <c r="V16" s="7">
        <v>85908</v>
      </c>
      <c r="W16" s="7">
        <v>222073</v>
      </c>
      <c r="AD16" s="7"/>
    </row>
    <row r="17" spans="2:30" ht="13.8" thickBot="1" x14ac:dyDescent="0.3">
      <c r="B17" s="14"/>
      <c r="C17" s="15">
        <f t="shared" ref="C17:W17" si="0">SUM(C5:C16)</f>
        <v>1634532.1637303857</v>
      </c>
      <c r="D17" s="16">
        <f t="shared" si="0"/>
        <v>2269679.6193943238</v>
      </c>
      <c r="E17" s="16">
        <f t="shared" si="0"/>
        <v>2283323.2663370539</v>
      </c>
      <c r="F17" s="16">
        <f t="shared" si="0"/>
        <v>2511670.0361095485</v>
      </c>
      <c r="G17" s="16">
        <f t="shared" si="0"/>
        <v>2553103.1071207621</v>
      </c>
      <c r="H17" s="16">
        <f t="shared" si="0"/>
        <v>1994070.3920000002</v>
      </c>
      <c r="I17" s="16">
        <f t="shared" si="0"/>
        <v>1828197.0492</v>
      </c>
      <c r="J17" s="16">
        <f t="shared" si="0"/>
        <v>2239556.0081034489</v>
      </c>
      <c r="K17" s="16">
        <f t="shared" si="0"/>
        <v>2141225.3998275865</v>
      </c>
      <c r="L17" s="16">
        <f t="shared" si="0"/>
        <v>2383621.0031034481</v>
      </c>
      <c r="M17" s="16">
        <f t="shared" si="0"/>
        <v>3168028.6811764701</v>
      </c>
      <c r="N17" s="16">
        <f t="shared" si="0"/>
        <v>3758542.851764706</v>
      </c>
      <c r="O17" s="16">
        <f t="shared" si="0"/>
        <v>3315062.4981512604</v>
      </c>
      <c r="P17" s="16">
        <f t="shared" si="0"/>
        <v>3740295</v>
      </c>
      <c r="Q17" s="16">
        <f t="shared" si="0"/>
        <v>4138916</v>
      </c>
      <c r="R17" s="16">
        <f t="shared" si="0"/>
        <v>4727148</v>
      </c>
      <c r="S17" s="16">
        <f t="shared" si="0"/>
        <v>4497937</v>
      </c>
      <c r="T17" s="16">
        <f t="shared" si="0"/>
        <v>4007433</v>
      </c>
      <c r="U17" s="16">
        <f t="shared" si="0"/>
        <v>3791112</v>
      </c>
      <c r="V17" s="16">
        <f t="shared" si="0"/>
        <v>2786010</v>
      </c>
      <c r="W17" s="16">
        <f t="shared" si="0"/>
        <v>4532853</v>
      </c>
      <c r="AD17" s="9"/>
    </row>
    <row r="18" spans="2:30" ht="6" customHeight="1" x14ac:dyDescent="0.25">
      <c r="B18" s="17"/>
      <c r="C18" s="18"/>
      <c r="D18" s="18"/>
      <c r="E18" s="18"/>
      <c r="F18" s="18"/>
      <c r="G18" s="18"/>
      <c r="H18" s="18"/>
      <c r="I18" s="18"/>
      <c r="J18" s="18"/>
      <c r="K18" s="18"/>
      <c r="L18" s="18"/>
      <c r="M18" s="18"/>
      <c r="N18" s="18"/>
      <c r="O18" s="18"/>
      <c r="P18" s="18"/>
      <c r="Q18" s="18"/>
      <c r="R18" s="18"/>
      <c r="S18" s="18"/>
      <c r="T18" s="18"/>
      <c r="U18" s="18"/>
      <c r="V18" s="18"/>
      <c r="W18" s="18"/>
      <c r="AD18" s="9"/>
    </row>
    <row r="19" spans="2:30" x14ac:dyDescent="0.25">
      <c r="B19" s="23" t="s">
        <v>17</v>
      </c>
      <c r="C19" s="3">
        <f>RANK(C17,$C17:$W17,0)</f>
        <v>21</v>
      </c>
      <c r="D19" s="3">
        <f t="shared" ref="D19:W19" si="1">RANK(D17,$C17:$W17,0)</f>
        <v>16</v>
      </c>
      <c r="E19" s="3">
        <f t="shared" si="1"/>
        <v>15</v>
      </c>
      <c r="F19" s="3">
        <f t="shared" si="1"/>
        <v>13</v>
      </c>
      <c r="G19" s="3">
        <f t="shared" si="1"/>
        <v>12</v>
      </c>
      <c r="H19" s="3">
        <f t="shared" si="1"/>
        <v>19</v>
      </c>
      <c r="I19" s="3">
        <f t="shared" si="1"/>
        <v>20</v>
      </c>
      <c r="J19" s="3">
        <f t="shared" si="1"/>
        <v>17</v>
      </c>
      <c r="K19" s="3">
        <f t="shared" si="1"/>
        <v>18</v>
      </c>
      <c r="L19" s="3">
        <f t="shared" si="1"/>
        <v>14</v>
      </c>
      <c r="M19" s="3">
        <f t="shared" si="1"/>
        <v>10</v>
      </c>
      <c r="N19" s="3">
        <f t="shared" si="1"/>
        <v>7</v>
      </c>
      <c r="O19" s="3">
        <f t="shared" si="1"/>
        <v>9</v>
      </c>
      <c r="P19" s="3">
        <f t="shared" si="1"/>
        <v>8</v>
      </c>
      <c r="Q19" s="3">
        <f t="shared" si="1"/>
        <v>4</v>
      </c>
      <c r="R19" s="3">
        <f t="shared" si="1"/>
        <v>1</v>
      </c>
      <c r="S19" s="3">
        <f t="shared" si="1"/>
        <v>3</v>
      </c>
      <c r="T19" s="3">
        <f t="shared" si="1"/>
        <v>5</v>
      </c>
      <c r="U19" s="3">
        <f t="shared" si="1"/>
        <v>6</v>
      </c>
      <c r="V19" s="3">
        <f t="shared" si="1"/>
        <v>11</v>
      </c>
      <c r="W19" s="3">
        <f t="shared" si="1"/>
        <v>2</v>
      </c>
      <c r="X19" s="10"/>
      <c r="AD19" s="7"/>
    </row>
    <row r="20" spans="2:30" x14ac:dyDescent="0.25">
      <c r="B20" s="24" t="s">
        <v>18</v>
      </c>
      <c r="C20" s="3"/>
      <c r="D20" s="4">
        <f>D17/C17-1</f>
        <v>0.38858057966530479</v>
      </c>
      <c r="E20" s="4">
        <f t="shared" ref="E20:W20" si="2">E17/D17-1</f>
        <v>6.011265566358226E-3</v>
      </c>
      <c r="F20" s="4">
        <f t="shared" si="2"/>
        <v>0.100006325490132</v>
      </c>
      <c r="G20" s="4">
        <f t="shared" si="2"/>
        <v>1.6496223793548648E-2</v>
      </c>
      <c r="H20" s="4">
        <f t="shared" si="2"/>
        <v>-0.21896205976232808</v>
      </c>
      <c r="I20" s="4">
        <f t="shared" si="2"/>
        <v>-8.318329356148435E-2</v>
      </c>
      <c r="J20" s="4">
        <f t="shared" si="2"/>
        <v>0.22500799849964492</v>
      </c>
      <c r="K20" s="4">
        <f t="shared" si="2"/>
        <v>-4.3906295676495732E-2</v>
      </c>
      <c r="L20" s="4">
        <f t="shared" si="2"/>
        <v>0.11320415090133884</v>
      </c>
      <c r="M20" s="4">
        <f t="shared" si="2"/>
        <v>0.32908238224605846</v>
      </c>
      <c r="N20" s="4">
        <f t="shared" si="2"/>
        <v>0.18639798752356751</v>
      </c>
      <c r="O20" s="4">
        <f t="shared" si="2"/>
        <v>-0.11799262935241595</v>
      </c>
      <c r="P20" s="4">
        <f t="shared" si="2"/>
        <v>0.12827284616380008</v>
      </c>
      <c r="Q20" s="4">
        <f t="shared" si="2"/>
        <v>0.10657474878318429</v>
      </c>
      <c r="R20" s="4">
        <f t="shared" si="2"/>
        <v>0.14212223683689151</v>
      </c>
      <c r="S20" s="4">
        <f t="shared" si="2"/>
        <v>-4.8488221650771268E-2</v>
      </c>
      <c r="T20" s="4">
        <f t="shared" si="2"/>
        <v>-0.10905088266020624</v>
      </c>
      <c r="U20" s="4">
        <f t="shared" si="2"/>
        <v>-5.397994177319998E-2</v>
      </c>
      <c r="V20" s="4">
        <f t="shared" si="2"/>
        <v>-0.26512062951450655</v>
      </c>
      <c r="W20" s="4">
        <f t="shared" si="2"/>
        <v>0.6270052871310583</v>
      </c>
      <c r="X20" s="10"/>
      <c r="AD20" s="7"/>
    </row>
    <row r="21" spans="2:30" x14ac:dyDescent="0.25">
      <c r="C21" s="3"/>
      <c r="D21" s="3"/>
      <c r="E21" s="3"/>
      <c r="F21" s="3"/>
      <c r="G21" s="3"/>
      <c r="H21" s="3"/>
      <c r="I21" s="3"/>
      <c r="J21" s="3"/>
      <c r="K21" s="3"/>
      <c r="L21" s="3"/>
      <c r="M21" s="3"/>
      <c r="N21" s="3"/>
      <c r="O21" s="3"/>
      <c r="P21" s="3"/>
      <c r="Q21" s="3"/>
      <c r="R21" s="3"/>
      <c r="S21" s="3"/>
      <c r="T21" s="3"/>
      <c r="U21" s="3"/>
      <c r="V21" s="3"/>
      <c r="W21" s="3"/>
      <c r="X21" s="10"/>
      <c r="AD21" s="7"/>
    </row>
    <row r="22" spans="2:30" x14ac:dyDescent="0.25">
      <c r="B22" s="11" t="s">
        <v>3</v>
      </c>
      <c r="C22" s="19">
        <v>1997</v>
      </c>
      <c r="D22" s="12">
        <v>1998</v>
      </c>
      <c r="E22" s="12">
        <v>1999</v>
      </c>
      <c r="F22" s="12">
        <v>2000</v>
      </c>
      <c r="G22" s="12">
        <v>2001</v>
      </c>
      <c r="H22" s="12">
        <v>2002</v>
      </c>
      <c r="I22" s="12">
        <v>2003</v>
      </c>
      <c r="J22" s="12">
        <v>2004</v>
      </c>
      <c r="K22" s="12">
        <v>2005</v>
      </c>
      <c r="L22" s="12">
        <v>2006</v>
      </c>
      <c r="M22" s="12">
        <v>2007</v>
      </c>
      <c r="N22" s="12">
        <v>2008</v>
      </c>
      <c r="O22" s="12">
        <v>2009</v>
      </c>
      <c r="P22" s="12">
        <v>2002</v>
      </c>
      <c r="Q22" s="12">
        <v>2003</v>
      </c>
      <c r="R22" s="12">
        <v>2004</v>
      </c>
      <c r="S22" s="12">
        <v>2005</v>
      </c>
      <c r="T22" s="12">
        <v>2006</v>
      </c>
      <c r="U22" s="12">
        <v>2007</v>
      </c>
      <c r="V22" s="12">
        <v>2008</v>
      </c>
      <c r="W22" s="12">
        <v>2009</v>
      </c>
      <c r="AD22" s="7"/>
    </row>
    <row r="23" spans="2:30" x14ac:dyDescent="0.25">
      <c r="B23" s="2" t="s">
        <v>5</v>
      </c>
      <c r="C23" s="13">
        <v>18832.153203499282</v>
      </c>
      <c r="D23" s="7">
        <v>49146.243896453168</v>
      </c>
      <c r="E23" s="7">
        <v>22892.09665461722</v>
      </c>
      <c r="F23" s="8">
        <v>45360.441756185355</v>
      </c>
      <c r="G23" s="7">
        <v>19148.093136929077</v>
      </c>
      <c r="H23" s="7">
        <v>117864.6452</v>
      </c>
      <c r="I23" s="7">
        <v>53018.060600000004</v>
      </c>
      <c r="J23" s="7">
        <v>93303.262000000002</v>
      </c>
      <c r="K23" s="7">
        <v>17368.4228</v>
      </c>
      <c r="L23" s="7">
        <v>28959.0232</v>
      </c>
      <c r="M23" s="7">
        <v>73353.762799999997</v>
      </c>
      <c r="N23" s="7">
        <v>67687.572799999994</v>
      </c>
      <c r="O23" s="7">
        <v>186531</v>
      </c>
      <c r="P23" s="7">
        <v>56008</v>
      </c>
      <c r="Q23" s="7">
        <v>158330</v>
      </c>
      <c r="R23" s="7">
        <v>164055</v>
      </c>
      <c r="S23" s="7">
        <v>81247</v>
      </c>
      <c r="T23" s="7">
        <v>102572</v>
      </c>
      <c r="U23" s="7">
        <v>161757</v>
      </c>
      <c r="V23" s="7">
        <v>55031</v>
      </c>
      <c r="W23" s="7">
        <v>159250</v>
      </c>
      <c r="AD23" s="7"/>
    </row>
    <row r="24" spans="2:30" x14ac:dyDescent="0.25">
      <c r="B24" s="2" t="s">
        <v>6</v>
      </c>
      <c r="C24" s="13">
        <v>35607.814176078704</v>
      </c>
      <c r="D24" s="7">
        <v>20551.662056518206</v>
      </c>
      <c r="E24" s="7">
        <v>20550.508991067734</v>
      </c>
      <c r="F24" s="8">
        <v>27948.00038858183</v>
      </c>
      <c r="G24" s="7">
        <v>40007.911935086384</v>
      </c>
      <c r="H24" s="7">
        <v>47370.476000000002</v>
      </c>
      <c r="I24" s="7">
        <v>44791.654800000004</v>
      </c>
      <c r="J24" s="7">
        <v>37396.853999999999</v>
      </c>
      <c r="K24" s="7">
        <v>18871.513600000002</v>
      </c>
      <c r="L24" s="7">
        <v>9222.6404000000002</v>
      </c>
      <c r="M24" s="7">
        <v>21295.289800000002</v>
      </c>
      <c r="N24" s="7">
        <v>31791.554400000001</v>
      </c>
      <c r="O24" s="7">
        <v>80864</v>
      </c>
      <c r="P24" s="7">
        <v>184196</v>
      </c>
      <c r="Q24" s="7">
        <v>78103</v>
      </c>
      <c r="R24" s="7">
        <v>81552</v>
      </c>
      <c r="S24" s="7">
        <v>179162</v>
      </c>
      <c r="T24" s="7">
        <v>183984</v>
      </c>
      <c r="U24" s="7">
        <v>106165</v>
      </c>
      <c r="V24" s="7">
        <v>100342</v>
      </c>
      <c r="W24" s="7">
        <v>119995</v>
      </c>
      <c r="AD24" s="7"/>
    </row>
    <row r="25" spans="2:30" x14ac:dyDescent="0.25">
      <c r="B25" s="2" t="s">
        <v>7</v>
      </c>
      <c r="C25" s="13">
        <v>14248.429771503659</v>
      </c>
      <c r="D25" s="7">
        <v>33574.094987805685</v>
      </c>
      <c r="E25" s="7">
        <v>28182.072675028001</v>
      </c>
      <c r="F25" s="8">
        <v>17602.408900569069</v>
      </c>
      <c r="G25" s="7">
        <v>21834.447370170212</v>
      </c>
      <c r="H25" s="7">
        <v>23217.284000000003</v>
      </c>
      <c r="I25" s="7">
        <v>21860.781200000001</v>
      </c>
      <c r="J25" s="7">
        <v>31362.5026</v>
      </c>
      <c r="K25" s="7">
        <v>55242.815400000007</v>
      </c>
      <c r="L25" s="7">
        <v>22067.695799999998</v>
      </c>
      <c r="M25" s="7">
        <v>17260.737000000001</v>
      </c>
      <c r="N25" s="7">
        <v>160980.68640000001</v>
      </c>
      <c r="O25" s="7">
        <v>96748</v>
      </c>
      <c r="P25" s="7">
        <v>180051</v>
      </c>
      <c r="Q25" s="7">
        <v>190754</v>
      </c>
      <c r="R25" s="7">
        <v>107558</v>
      </c>
      <c r="S25" s="7">
        <v>73353</v>
      </c>
      <c r="T25" s="7">
        <v>131785</v>
      </c>
      <c r="U25" s="7">
        <v>134695</v>
      </c>
      <c r="V25" s="7">
        <v>198827</v>
      </c>
      <c r="W25" s="7">
        <v>167672</v>
      </c>
      <c r="AD25" s="7"/>
    </row>
    <row r="26" spans="2:30" x14ac:dyDescent="0.25">
      <c r="B26" s="2" t="s">
        <v>8</v>
      </c>
      <c r="C26" s="13">
        <v>27515.889111016804</v>
      </c>
      <c r="D26" s="7">
        <v>26240.8869891555</v>
      </c>
      <c r="E26" s="7">
        <v>23575.287934022897</v>
      </c>
      <c r="F26" s="8">
        <v>21227.358410495803</v>
      </c>
      <c r="G26" s="7">
        <v>135843.21725303325</v>
      </c>
      <c r="H26" s="7">
        <v>38999.737400000005</v>
      </c>
      <c r="I26" s="7">
        <v>68161.164799999999</v>
      </c>
      <c r="J26" s="7">
        <v>146446.48619999998</v>
      </c>
      <c r="K26" s="7">
        <v>30594.607</v>
      </c>
      <c r="L26" s="7">
        <v>104592.2294</v>
      </c>
      <c r="M26" s="7">
        <v>29882.527600000001</v>
      </c>
      <c r="N26" s="7">
        <v>104805.9096</v>
      </c>
      <c r="O26" s="7">
        <v>195046</v>
      </c>
      <c r="P26" s="7">
        <v>91786</v>
      </c>
      <c r="Q26" s="7">
        <v>158421</v>
      </c>
      <c r="R26" s="7">
        <v>121089</v>
      </c>
      <c r="S26" s="7">
        <v>117631</v>
      </c>
      <c r="T26" s="7">
        <v>127807</v>
      </c>
      <c r="U26" s="7">
        <v>186553</v>
      </c>
      <c r="V26" s="7">
        <v>185905</v>
      </c>
      <c r="W26" s="7">
        <v>180310</v>
      </c>
      <c r="AD26" s="7"/>
    </row>
    <row r="27" spans="2:30" x14ac:dyDescent="0.25">
      <c r="B27" s="2" t="s">
        <v>9</v>
      </c>
      <c r="C27" s="13">
        <v>29298.816563811783</v>
      </c>
      <c r="D27" s="7">
        <v>42918.825664807278</v>
      </c>
      <c r="E27" s="7">
        <v>197253.46528072483</v>
      </c>
      <c r="F27" s="8">
        <v>40326.157999417126</v>
      </c>
      <c r="G27" s="7">
        <v>42687.92430834991</v>
      </c>
      <c r="H27" s="7">
        <v>29897.750199999999</v>
      </c>
      <c r="I27" s="7">
        <v>42892.776400000002</v>
      </c>
      <c r="J27" s="7">
        <v>33351.589</v>
      </c>
      <c r="K27" s="7">
        <v>85390.892800000001</v>
      </c>
      <c r="L27" s="7">
        <v>39260.213000000003</v>
      </c>
      <c r="M27" s="7">
        <v>46374.805200000003</v>
      </c>
      <c r="N27" s="7">
        <v>362651.38260000007</v>
      </c>
      <c r="O27" s="7">
        <v>140088</v>
      </c>
      <c r="P27" s="7">
        <v>160619</v>
      </c>
      <c r="Q27" s="7">
        <v>77447</v>
      </c>
      <c r="R27" s="7">
        <v>73696</v>
      </c>
      <c r="S27" s="7">
        <v>152745</v>
      </c>
      <c r="T27" s="7">
        <v>182321</v>
      </c>
      <c r="U27" s="7">
        <v>147214</v>
      </c>
      <c r="V27" s="7">
        <v>189709</v>
      </c>
      <c r="W27" s="7">
        <v>83091</v>
      </c>
      <c r="AD27" s="7"/>
    </row>
    <row r="28" spans="2:30" x14ac:dyDescent="0.25">
      <c r="B28" s="2" t="s">
        <v>10</v>
      </c>
      <c r="C28" s="13">
        <v>33614.740544934881</v>
      </c>
      <c r="D28" s="7">
        <v>78965.092978428598</v>
      </c>
      <c r="E28" s="7">
        <v>47399.926271710734</v>
      </c>
      <c r="F28" s="8">
        <v>31711.606018928025</v>
      </c>
      <c r="G28" s="7">
        <v>62949.590404073992</v>
      </c>
      <c r="H28" s="7">
        <v>16978.2732</v>
      </c>
      <c r="I28" s="7">
        <v>35288.805800000002</v>
      </c>
      <c r="J28" s="7">
        <v>32355.3544</v>
      </c>
      <c r="K28" s="7">
        <v>59981.554400000008</v>
      </c>
      <c r="L28" s="7">
        <v>50090.247199999991</v>
      </c>
      <c r="M28" s="7">
        <v>54895.51460000001</v>
      </c>
      <c r="N28" s="7">
        <v>163777.69820000001</v>
      </c>
      <c r="O28" s="7">
        <v>141882</v>
      </c>
      <c r="P28" s="7">
        <v>56431</v>
      </c>
      <c r="Q28" s="7">
        <v>68099</v>
      </c>
      <c r="R28" s="7">
        <v>130571</v>
      </c>
      <c r="S28" s="7">
        <v>188795</v>
      </c>
      <c r="T28" s="7">
        <v>169029</v>
      </c>
      <c r="U28" s="7">
        <v>137633</v>
      </c>
      <c r="V28" s="7">
        <v>132631</v>
      </c>
      <c r="W28" s="7">
        <v>57808</v>
      </c>
      <c r="AD28" s="7"/>
    </row>
    <row r="29" spans="2:30" x14ac:dyDescent="0.25">
      <c r="B29" s="2" t="s">
        <v>11</v>
      </c>
      <c r="C29" s="13">
        <v>33054.062469642049</v>
      </c>
      <c r="D29" s="7">
        <v>19421.657915053969</v>
      </c>
      <c r="E29" s="7">
        <v>74184.483620764586</v>
      </c>
      <c r="F29" s="8">
        <v>18271.763394569058</v>
      </c>
      <c r="G29" s="7">
        <v>65092.562543779371</v>
      </c>
      <c r="H29" s="7">
        <v>31843.987799999999</v>
      </c>
      <c r="I29" s="7">
        <v>47536.796999999999</v>
      </c>
      <c r="J29" s="7">
        <v>102871.51179999999</v>
      </c>
      <c r="K29" s="7">
        <v>133219.73819999999</v>
      </c>
      <c r="L29" s="7">
        <v>38350.239799999996</v>
      </c>
      <c r="M29" s="7">
        <v>246603.86480000001</v>
      </c>
      <c r="N29" s="7">
        <v>51642.388600000006</v>
      </c>
      <c r="O29" s="7">
        <v>142557</v>
      </c>
      <c r="P29" s="7">
        <v>147157</v>
      </c>
      <c r="Q29" s="7">
        <v>67781</v>
      </c>
      <c r="R29" s="7">
        <v>100625</v>
      </c>
      <c r="S29" s="7">
        <v>77231</v>
      </c>
      <c r="T29" s="7">
        <v>101278</v>
      </c>
      <c r="U29" s="7">
        <v>125410</v>
      </c>
      <c r="V29" s="7">
        <v>120492</v>
      </c>
      <c r="W29" s="7">
        <v>118268</v>
      </c>
      <c r="AD29" s="7"/>
    </row>
    <row r="30" spans="2:30" x14ac:dyDescent="0.25">
      <c r="B30" s="2" t="s">
        <v>12</v>
      </c>
      <c r="C30" s="13">
        <v>31866.98158837936</v>
      </c>
      <c r="D30" s="7">
        <v>50837.790912298115</v>
      </c>
      <c r="E30" s="7">
        <v>33089.519232244107</v>
      </c>
      <c r="F30" s="8">
        <v>23721.727246233058</v>
      </c>
      <c r="G30" s="7">
        <v>53360.986384297212</v>
      </c>
      <c r="H30" s="7">
        <v>51896.662400000001</v>
      </c>
      <c r="I30" s="7">
        <v>85234.720199999996</v>
      </c>
      <c r="J30" s="7">
        <v>34289.188399999999</v>
      </c>
      <c r="K30" s="7">
        <v>21356.744000000002</v>
      </c>
      <c r="L30" s="7">
        <v>20642.4094</v>
      </c>
      <c r="M30" s="7">
        <v>39113.625</v>
      </c>
      <c r="N30" s="7">
        <v>36828.543600000005</v>
      </c>
      <c r="O30" s="7">
        <v>66272</v>
      </c>
      <c r="P30" s="7">
        <v>128781</v>
      </c>
      <c r="Q30" s="7">
        <v>93533</v>
      </c>
      <c r="R30" s="7">
        <v>107911</v>
      </c>
      <c r="S30" s="7">
        <v>138682</v>
      </c>
      <c r="T30" s="7">
        <v>76407</v>
      </c>
      <c r="U30" s="7">
        <v>155477</v>
      </c>
      <c r="V30" s="7">
        <v>80929</v>
      </c>
      <c r="W30" s="7">
        <v>118598</v>
      </c>
      <c r="AD30" s="7"/>
    </row>
    <row r="31" spans="2:30" x14ac:dyDescent="0.25">
      <c r="B31" s="2" t="s">
        <v>13</v>
      </c>
      <c r="C31" s="13">
        <v>50359.845283076756</v>
      </c>
      <c r="D31" s="7">
        <v>29231.073968596458</v>
      </c>
      <c r="E31" s="7">
        <v>28299.68535097631</v>
      </c>
      <c r="F31" s="8">
        <v>81478.487394098673</v>
      </c>
      <c r="G31" s="7">
        <v>20317.87803643466</v>
      </c>
      <c r="H31" s="7">
        <v>38721.220199999996</v>
      </c>
      <c r="I31" s="7">
        <v>107874.10920000001</v>
      </c>
      <c r="J31" s="7">
        <v>20785.050800000001</v>
      </c>
      <c r="K31" s="7">
        <v>27260.857599999999</v>
      </c>
      <c r="L31" s="7">
        <v>-3165.1732000000002</v>
      </c>
      <c r="M31" s="7">
        <v>26014.8596</v>
      </c>
      <c r="N31" s="7">
        <v>72605.600200000001</v>
      </c>
      <c r="O31" s="7">
        <v>170481</v>
      </c>
      <c r="P31" s="7">
        <v>168629</v>
      </c>
      <c r="Q31" s="7">
        <v>180481</v>
      </c>
      <c r="R31" s="7">
        <v>179941</v>
      </c>
      <c r="S31" s="7">
        <v>185311</v>
      </c>
      <c r="T31" s="7">
        <v>140555</v>
      </c>
      <c r="U31" s="7">
        <v>82717</v>
      </c>
      <c r="V31" s="7">
        <v>51278</v>
      </c>
      <c r="W31" s="7">
        <v>140190</v>
      </c>
      <c r="AD31" s="7"/>
    </row>
    <row r="32" spans="2:30" x14ac:dyDescent="0.25">
      <c r="B32" s="2" t="s">
        <v>14</v>
      </c>
      <c r="C32" s="13">
        <v>44121.472929651347</v>
      </c>
      <c r="D32" s="7">
        <v>29201.382533246757</v>
      </c>
      <c r="E32" s="7">
        <v>23528.012250553478</v>
      </c>
      <c r="F32" s="8">
        <v>34575.244065179482</v>
      </c>
      <c r="G32" s="7">
        <v>86856.961187833294</v>
      </c>
      <c r="H32" s="7">
        <v>36326.761600000005</v>
      </c>
      <c r="I32" s="7">
        <v>153399.2678</v>
      </c>
      <c r="J32" s="7">
        <v>78609.506399999998</v>
      </c>
      <c r="K32" s="7">
        <v>107040.8128</v>
      </c>
      <c r="L32" s="7">
        <v>235427.65740000003</v>
      </c>
      <c r="M32" s="7">
        <v>137907.17139999999</v>
      </c>
      <c r="N32" s="7">
        <v>122552.0784</v>
      </c>
      <c r="O32" s="7">
        <v>62735</v>
      </c>
      <c r="P32" s="7">
        <v>111496</v>
      </c>
      <c r="Q32" s="7">
        <v>67823</v>
      </c>
      <c r="R32" s="7">
        <v>73579</v>
      </c>
      <c r="S32" s="7">
        <v>81505</v>
      </c>
      <c r="T32" s="7">
        <v>197086</v>
      </c>
      <c r="U32" s="7">
        <v>58311</v>
      </c>
      <c r="V32" s="7">
        <v>61212</v>
      </c>
      <c r="W32" s="7">
        <v>154084</v>
      </c>
      <c r="AD32" s="7"/>
    </row>
    <row r="33" spans="2:30" x14ac:dyDescent="0.25">
      <c r="B33" s="2" t="s">
        <v>15</v>
      </c>
      <c r="C33" s="13">
        <v>37336.835819064021</v>
      </c>
      <c r="D33" s="7">
        <v>39618.175812826266</v>
      </c>
      <c r="E33" s="7">
        <v>56280.259838534017</v>
      </c>
      <c r="F33" s="8">
        <v>149863.62833170572</v>
      </c>
      <c r="G33" s="7">
        <v>60684.681592980982</v>
      </c>
      <c r="H33" s="7">
        <v>27982.5216</v>
      </c>
      <c r="I33" s="7">
        <v>25809.636399999999</v>
      </c>
      <c r="J33" s="7">
        <v>19504.0972</v>
      </c>
      <c r="K33" s="7">
        <v>30100.154399999999</v>
      </c>
      <c r="L33" s="7">
        <v>24132.331399999999</v>
      </c>
      <c r="M33" s="7">
        <v>24562.5108</v>
      </c>
      <c r="N33" s="7">
        <v>98827.374400000015</v>
      </c>
      <c r="O33" s="7">
        <v>150003</v>
      </c>
      <c r="P33" s="7">
        <v>133156</v>
      </c>
      <c r="Q33" s="7">
        <v>170757</v>
      </c>
      <c r="R33" s="7">
        <v>148646</v>
      </c>
      <c r="S33" s="7">
        <v>191874</v>
      </c>
      <c r="T33" s="7">
        <v>88524</v>
      </c>
      <c r="U33" s="7">
        <v>182685</v>
      </c>
      <c r="V33" s="7">
        <v>81843</v>
      </c>
      <c r="W33" s="7">
        <v>56549</v>
      </c>
      <c r="AD33" s="7"/>
    </row>
    <row r="34" spans="2:30" x14ac:dyDescent="0.25">
      <c r="B34" s="2" t="s">
        <v>16</v>
      </c>
      <c r="C34" s="13">
        <v>142440.76949428121</v>
      </c>
      <c r="D34" s="7">
        <v>161788.63122050485</v>
      </c>
      <c r="E34" s="7">
        <v>296453.9921158792</v>
      </c>
      <c r="F34" s="8">
        <v>514741.38907778292</v>
      </c>
      <c r="G34" s="7">
        <v>371212.41406461713</v>
      </c>
      <c r="H34" s="7">
        <v>462553.35979999998</v>
      </c>
      <c r="I34" s="7">
        <v>264152.70360000001</v>
      </c>
      <c r="J34" s="7">
        <v>295901.97300000006</v>
      </c>
      <c r="K34" s="7">
        <v>319101.21539999999</v>
      </c>
      <c r="L34" s="7">
        <v>264485.90939999995</v>
      </c>
      <c r="M34" s="7">
        <v>528916.56640000001</v>
      </c>
      <c r="N34" s="7">
        <v>218099.82819999999</v>
      </c>
      <c r="O34" s="7">
        <v>136139</v>
      </c>
      <c r="P34" s="7">
        <v>114289</v>
      </c>
      <c r="Q34" s="7">
        <v>119305</v>
      </c>
      <c r="R34" s="7">
        <v>156951</v>
      </c>
      <c r="S34" s="7">
        <v>107892</v>
      </c>
      <c r="T34" s="7">
        <v>63919</v>
      </c>
      <c r="U34" s="7">
        <v>156355</v>
      </c>
      <c r="V34" s="7">
        <v>163891</v>
      </c>
      <c r="W34" s="7">
        <v>134201</v>
      </c>
      <c r="AD34" s="7"/>
    </row>
    <row r="35" spans="2:30" ht="13.8" thickBot="1" x14ac:dyDescent="0.3">
      <c r="B35" s="14"/>
      <c r="C35" s="15">
        <f t="shared" ref="C35:O35" si="3">SUM(C23:C34)</f>
        <v>498297.81095493981</v>
      </c>
      <c r="D35" s="16">
        <f t="shared" si="3"/>
        <v>581495.51893569482</v>
      </c>
      <c r="E35" s="16">
        <f t="shared" si="3"/>
        <v>851689.31021612312</v>
      </c>
      <c r="F35" s="16">
        <f t="shared" si="3"/>
        <v>1006828.2129837461</v>
      </c>
      <c r="G35" s="16">
        <f t="shared" si="3"/>
        <v>979996.66821758542</v>
      </c>
      <c r="H35" s="16">
        <f t="shared" si="3"/>
        <v>923652.67940000002</v>
      </c>
      <c r="I35" s="16">
        <f t="shared" si="3"/>
        <v>950020.47779999999</v>
      </c>
      <c r="J35" s="16">
        <f t="shared" si="3"/>
        <v>926177.37579999981</v>
      </c>
      <c r="K35" s="16">
        <f t="shared" si="3"/>
        <v>905529.3284</v>
      </c>
      <c r="L35" s="16">
        <f t="shared" si="3"/>
        <v>834065.42320000008</v>
      </c>
      <c r="M35" s="16">
        <f t="shared" si="3"/>
        <v>1246181.2349999999</v>
      </c>
      <c r="N35" s="16">
        <f t="shared" si="3"/>
        <v>1492250.6173999999</v>
      </c>
      <c r="O35" s="16">
        <f t="shared" si="3"/>
        <v>1569346</v>
      </c>
      <c r="P35" s="16">
        <f t="shared" ref="P35:W35" si="4">SUM(P23:P34)</f>
        <v>1532599</v>
      </c>
      <c r="Q35" s="16">
        <f t="shared" si="4"/>
        <v>1430834</v>
      </c>
      <c r="R35" s="16">
        <f t="shared" si="4"/>
        <v>1446174</v>
      </c>
      <c r="S35" s="16">
        <f t="shared" si="4"/>
        <v>1575428</v>
      </c>
      <c r="T35" s="16">
        <f t="shared" si="4"/>
        <v>1565267</v>
      </c>
      <c r="U35" s="16">
        <f t="shared" si="4"/>
        <v>1634972</v>
      </c>
      <c r="V35" s="16">
        <f t="shared" si="4"/>
        <v>1422090</v>
      </c>
      <c r="W35" s="16">
        <f t="shared" si="4"/>
        <v>1490016</v>
      </c>
      <c r="AD35" s="9"/>
    </row>
    <row r="36" spans="2:30" ht="6" customHeight="1" x14ac:dyDescent="0.25">
      <c r="B36" s="17"/>
      <c r="C36" s="18"/>
      <c r="D36" s="18"/>
      <c r="E36" s="18"/>
      <c r="F36" s="18"/>
      <c r="G36" s="18"/>
      <c r="H36" s="18"/>
      <c r="I36" s="18"/>
      <c r="J36" s="18"/>
      <c r="K36" s="18"/>
      <c r="L36" s="18"/>
      <c r="M36" s="18"/>
      <c r="N36" s="18"/>
      <c r="O36" s="18"/>
      <c r="P36" s="18"/>
      <c r="Q36" s="18"/>
      <c r="R36" s="18"/>
      <c r="S36" s="18"/>
      <c r="T36" s="18"/>
      <c r="U36" s="18"/>
      <c r="V36" s="18"/>
      <c r="W36" s="18"/>
      <c r="AD36" s="9"/>
    </row>
    <row r="37" spans="2:30" x14ac:dyDescent="0.25">
      <c r="B37" s="23" t="s">
        <v>17</v>
      </c>
      <c r="C37" s="3">
        <f>RANK(C35,$C35:$W35,1)</f>
        <v>1</v>
      </c>
      <c r="D37" s="3">
        <f t="shared" ref="D37:W37" si="5">RANK(D35,$C35:$W35,1)</f>
        <v>2</v>
      </c>
      <c r="E37" s="3">
        <f t="shared" si="5"/>
        <v>4</v>
      </c>
      <c r="F37" s="3">
        <f t="shared" si="5"/>
        <v>10</v>
      </c>
      <c r="G37" s="3">
        <f t="shared" si="5"/>
        <v>9</v>
      </c>
      <c r="H37" s="3">
        <f t="shared" si="5"/>
        <v>6</v>
      </c>
      <c r="I37" s="3">
        <f t="shared" si="5"/>
        <v>8</v>
      </c>
      <c r="J37" s="3">
        <f t="shared" si="5"/>
        <v>7</v>
      </c>
      <c r="K37" s="3">
        <f t="shared" si="5"/>
        <v>5</v>
      </c>
      <c r="L37" s="3">
        <f t="shared" si="5"/>
        <v>3</v>
      </c>
      <c r="M37" s="3">
        <f t="shared" si="5"/>
        <v>11</v>
      </c>
      <c r="N37" s="3">
        <f t="shared" si="5"/>
        <v>16</v>
      </c>
      <c r="O37" s="3">
        <f t="shared" si="5"/>
        <v>19</v>
      </c>
      <c r="P37" s="3">
        <f t="shared" si="5"/>
        <v>17</v>
      </c>
      <c r="Q37" s="3">
        <f t="shared" si="5"/>
        <v>13</v>
      </c>
      <c r="R37" s="3">
        <f t="shared" si="5"/>
        <v>14</v>
      </c>
      <c r="S37" s="3">
        <f t="shared" si="5"/>
        <v>20</v>
      </c>
      <c r="T37" s="3">
        <f t="shared" si="5"/>
        <v>18</v>
      </c>
      <c r="U37" s="3">
        <f t="shared" si="5"/>
        <v>21</v>
      </c>
      <c r="V37" s="3">
        <f t="shared" si="5"/>
        <v>12</v>
      </c>
      <c r="W37" s="3">
        <f t="shared" si="5"/>
        <v>15</v>
      </c>
      <c r="X37" s="10"/>
      <c r="AD37" s="7"/>
    </row>
    <row r="38" spans="2:30" x14ac:dyDescent="0.25">
      <c r="B38" s="24" t="s">
        <v>18</v>
      </c>
      <c r="C38" s="3"/>
      <c r="D38" s="4">
        <f>D35/C35-1</f>
        <v>0.16696382394559306</v>
      </c>
      <c r="E38" s="4">
        <f t="shared" ref="E38:W38" si="6">E35/D35-1</f>
        <v>0.46465326469748414</v>
      </c>
      <c r="F38" s="4">
        <f t="shared" si="6"/>
        <v>0.18215433833290118</v>
      </c>
      <c r="G38" s="4">
        <f t="shared" si="6"/>
        <v>-2.6649575786762192E-2</v>
      </c>
      <c r="H38" s="4">
        <f t="shared" si="6"/>
        <v>-5.749406160743753E-2</v>
      </c>
      <c r="I38" s="4">
        <f t="shared" si="6"/>
        <v>2.8547308948563277E-2</v>
      </c>
      <c r="J38" s="4">
        <f t="shared" si="6"/>
        <v>-2.5097461114958919E-2</v>
      </c>
      <c r="K38" s="4">
        <f t="shared" si="6"/>
        <v>-2.2293836946907453E-2</v>
      </c>
      <c r="L38" s="4">
        <f t="shared" si="6"/>
        <v>-7.8919481632109156E-2</v>
      </c>
      <c r="M38" s="4">
        <f t="shared" si="6"/>
        <v>0.49410489913232958</v>
      </c>
      <c r="N38" s="4">
        <f t="shared" si="6"/>
        <v>0.19745874475473069</v>
      </c>
      <c r="O38" s="4">
        <f t="shared" si="6"/>
        <v>5.1663830258168009E-2</v>
      </c>
      <c r="P38" s="4">
        <f t="shared" si="6"/>
        <v>-2.3415486451043965E-2</v>
      </c>
      <c r="Q38" s="4">
        <f t="shared" si="6"/>
        <v>-6.6400278220199782E-2</v>
      </c>
      <c r="R38" s="4">
        <f t="shared" si="6"/>
        <v>1.0721020048447327E-2</v>
      </c>
      <c r="S38" s="4">
        <f t="shared" si="6"/>
        <v>8.9376520391045711E-2</v>
      </c>
      <c r="T38" s="4">
        <f t="shared" si="6"/>
        <v>-6.4496758975973734E-3</v>
      </c>
      <c r="U38" s="4">
        <f t="shared" si="6"/>
        <v>4.4532338572269126E-2</v>
      </c>
      <c r="V38" s="4">
        <f t="shared" si="6"/>
        <v>-0.13020528791930386</v>
      </c>
      <c r="W38" s="4">
        <f t="shared" si="6"/>
        <v>4.7764909393920307E-2</v>
      </c>
      <c r="X38" s="10"/>
      <c r="AD38" s="7"/>
    </row>
    <row r="39" spans="2:30" x14ac:dyDescent="0.25">
      <c r="C39" s="3"/>
      <c r="D39" s="3"/>
      <c r="E39" s="3"/>
      <c r="F39" s="3"/>
      <c r="G39" s="3"/>
      <c r="H39" s="3"/>
      <c r="I39" s="3"/>
      <c r="J39" s="3"/>
      <c r="K39" s="3"/>
      <c r="L39" s="3"/>
      <c r="M39" s="3"/>
      <c r="N39" s="3"/>
      <c r="O39" s="3"/>
      <c r="P39" s="3"/>
      <c r="Q39" s="3"/>
      <c r="R39" s="3"/>
      <c r="S39" s="3"/>
      <c r="T39" s="3"/>
      <c r="U39" s="3"/>
      <c r="V39" s="3"/>
      <c r="W39" s="3"/>
      <c r="X39" s="10"/>
      <c r="AD39" s="7"/>
    </row>
    <row r="44" spans="2:30" x14ac:dyDescent="0.25">
      <c r="C44" s="7"/>
    </row>
  </sheetData>
  <pageMargins left="0.78740157499999996" right="0.78740157499999996" top="0.984251969" bottom="0.984251969" header="0.4921259845" footer="0.4921259845"/>
  <pageSetup paperSize="9"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A16FA-300E-4E44-AD0F-E345F0F073DA}">
  <sheetPr codeName="Tabelle4">
    <tabColor theme="7"/>
  </sheetPr>
  <dimension ref="B3:L570"/>
  <sheetViews>
    <sheetView showGridLines="0" zoomScale="115" zoomScaleNormal="115" workbookViewId="0">
      <selection activeCell="H7" sqref="H7"/>
    </sheetView>
  </sheetViews>
  <sheetFormatPr baseColWidth="10" defaultRowHeight="13.2" outlineLevelCol="1" x14ac:dyDescent="0.25"/>
  <cols>
    <col min="1" max="1" width="3.21875" customWidth="1"/>
    <col min="3" max="3" width="22.44140625" customWidth="1"/>
    <col min="8" max="8" width="10.109375" customWidth="1" outlineLevel="1"/>
    <col min="9" max="9" width="11.88671875" customWidth="1" outlineLevel="1"/>
    <col min="10" max="12" width="11.5546875" customWidth="1" outlineLevel="1"/>
  </cols>
  <sheetData>
    <row r="3" spans="2:12" ht="18" thickBot="1" x14ac:dyDescent="0.35">
      <c r="B3" s="58" t="s">
        <v>35</v>
      </c>
      <c r="C3" s="58"/>
      <c r="D3" s="58"/>
      <c r="E3" s="58"/>
      <c r="F3" s="58"/>
    </row>
    <row r="4" spans="2:12" ht="13.8" thickTop="1" x14ac:dyDescent="0.25"/>
    <row r="5" spans="2:12" x14ac:dyDescent="0.25">
      <c r="H5" s="52"/>
      <c r="I5" s="62" t="s">
        <v>37</v>
      </c>
    </row>
    <row r="6" spans="2:12" x14ac:dyDescent="0.25">
      <c r="B6" s="57" t="s">
        <v>36</v>
      </c>
      <c r="C6" s="63" t="s">
        <v>32</v>
      </c>
      <c r="E6" s="64">
        <f ca="1">OFFSET($H$6,MATCH(C6,I7:I11,0),0)</f>
        <v>10</v>
      </c>
    </row>
    <row r="7" spans="2:12" x14ac:dyDescent="0.25">
      <c r="H7" s="61">
        <v>0</v>
      </c>
      <c r="I7" s="99" t="str">
        <f ca="1">OFFSET(Daten2!$C$6,0,H7)</f>
        <v>DAX 30</v>
      </c>
    </row>
    <row r="8" spans="2:12" x14ac:dyDescent="0.25">
      <c r="H8" s="61">
        <v>5</v>
      </c>
      <c r="I8" s="99" t="str">
        <f ca="1">OFFSET(Daten2!$C$6,0,H8)</f>
        <v>DOW JONES 30 INDUSTRIAL</v>
      </c>
    </row>
    <row r="9" spans="2:12" x14ac:dyDescent="0.25">
      <c r="H9" s="61">
        <v>10</v>
      </c>
      <c r="I9" s="99" t="str">
        <f ca="1">OFFSET(Daten2!$C$6,0,H9)</f>
        <v>NIKKEI 225</v>
      </c>
    </row>
    <row r="10" spans="2:12" x14ac:dyDescent="0.25">
      <c r="H10" s="61">
        <v>15</v>
      </c>
      <c r="I10" s="99" t="str">
        <f ca="1">OFFSET(Daten2!$C$6,0,H10)</f>
        <v>FTSE 100</v>
      </c>
    </row>
    <row r="11" spans="2:12" x14ac:dyDescent="0.25">
      <c r="H11" s="61">
        <v>20</v>
      </c>
      <c r="I11" s="99" t="str">
        <f ca="1">OFFSET(Daten2!$C$6,0,H11)</f>
        <v>NASDAQ COMPOSITE INDEX</v>
      </c>
    </row>
    <row r="14" spans="2:12" x14ac:dyDescent="0.25">
      <c r="H14" s="50" t="s">
        <v>24</v>
      </c>
      <c r="I14" s="51" t="s">
        <v>25</v>
      </c>
      <c r="J14" s="51" t="s">
        <v>26</v>
      </c>
      <c r="K14" s="51" t="s">
        <v>27</v>
      </c>
      <c r="L14" s="53" t="s">
        <v>28</v>
      </c>
    </row>
    <row r="15" spans="2:12" x14ac:dyDescent="0.25">
      <c r="H15" s="44">
        <f>Daten2!B9</f>
        <v>43102</v>
      </c>
      <c r="I15" s="98">
        <f ca="1">OFFSET(Daten2!C9,0,'BSP 2'!$E$6)</f>
        <v>23506.33</v>
      </c>
      <c r="J15" s="98">
        <f ca="1">OFFSET(Daten2!D9,0,'BSP 2'!$E$6)</f>
        <v>23073.73</v>
      </c>
      <c r="K15" s="98">
        <f ca="1">OFFSET(Daten2!E9,0,'BSP 2'!$E$6)</f>
        <v>23506.33</v>
      </c>
      <c r="L15" s="98">
        <f ca="1">OFFSET(Daten2!F9,0,'BSP 2'!$E$6)</f>
        <v>23065.200000000001</v>
      </c>
    </row>
    <row r="16" spans="2:12" x14ac:dyDescent="0.25">
      <c r="H16" s="44">
        <f>Daten2!B10</f>
        <v>43103</v>
      </c>
      <c r="I16" s="98">
        <f ca="1">OFFSET(Daten2!C10,0,'BSP 2'!$E$6)</f>
        <v>23714.53</v>
      </c>
      <c r="J16" s="98">
        <f ca="1">OFFSET(Daten2!D10,0,'BSP 2'!$E$6)</f>
        <v>23643</v>
      </c>
      <c r="K16" s="98">
        <f ca="1">OFFSET(Daten2!E10,0,'BSP 2'!$E$6)</f>
        <v>23730.47</v>
      </c>
      <c r="L16" s="98">
        <f ca="1">OFFSET(Daten2!F10,0,'BSP 2'!$E$6)</f>
        <v>23520.52</v>
      </c>
    </row>
    <row r="17" spans="8:12" x14ac:dyDescent="0.25">
      <c r="H17" s="44">
        <f>Daten2!B11</f>
        <v>43104</v>
      </c>
      <c r="I17" s="98">
        <f ca="1">OFFSET(Daten2!C11,0,'BSP 2'!$E$6)</f>
        <v>23849.99</v>
      </c>
      <c r="J17" s="98">
        <f ca="1">OFFSET(Daten2!D11,0,'BSP 2'!$E$6)</f>
        <v>23948.97</v>
      </c>
      <c r="K17" s="98">
        <f ca="1">OFFSET(Daten2!E11,0,'BSP 2'!$E$6)</f>
        <v>23952.61</v>
      </c>
      <c r="L17" s="98">
        <f ca="1">OFFSET(Daten2!F11,0,'BSP 2'!$E$6)</f>
        <v>23789.03</v>
      </c>
    </row>
    <row r="18" spans="8:12" x14ac:dyDescent="0.25">
      <c r="H18" s="44">
        <f>Daten2!B12</f>
        <v>43105</v>
      </c>
      <c r="I18" s="98">
        <f ca="1">OFFSET(Daten2!C12,0,'BSP 2'!$E$6)</f>
        <v>23788.2</v>
      </c>
      <c r="J18" s="98">
        <f ca="1">OFFSET(Daten2!D12,0,'BSP 2'!$E$6)</f>
        <v>23832.81</v>
      </c>
      <c r="K18" s="98">
        <f ca="1">OFFSET(Daten2!E12,0,'BSP 2'!$E$6)</f>
        <v>23864.76</v>
      </c>
      <c r="L18" s="98">
        <f ca="1">OFFSET(Daten2!F12,0,'BSP 2'!$E$6)</f>
        <v>23755.45</v>
      </c>
    </row>
    <row r="19" spans="8:12" x14ac:dyDescent="0.25">
      <c r="H19" s="44">
        <f>Daten2!B13</f>
        <v>43108</v>
      </c>
      <c r="I19" s="98">
        <f ca="1">OFFSET(Daten2!C13,0,'BSP 2'!$E$6)</f>
        <v>23710.43</v>
      </c>
      <c r="J19" s="98">
        <f ca="1">OFFSET(Daten2!D13,0,'BSP 2'!$E$6)</f>
        <v>23656.39</v>
      </c>
      <c r="K19" s="98">
        <f ca="1">OFFSET(Daten2!E13,0,'BSP 2'!$E$6)</f>
        <v>23734.97</v>
      </c>
      <c r="L19" s="98">
        <f ca="1">OFFSET(Daten2!F13,0,'BSP 2'!$E$6)</f>
        <v>23601.84</v>
      </c>
    </row>
    <row r="20" spans="8:12" x14ac:dyDescent="0.25">
      <c r="H20" s="44">
        <f>Daten2!B14</f>
        <v>43109</v>
      </c>
      <c r="I20" s="98">
        <f ca="1">OFFSET(Daten2!C14,0,'BSP 2'!$E$6)</f>
        <v>23653.82</v>
      </c>
      <c r="J20" s="98">
        <f ca="1">OFFSET(Daten2!D14,0,'BSP 2'!$E$6)</f>
        <v>23719.66</v>
      </c>
      <c r="K20" s="98">
        <f ca="1">OFFSET(Daten2!E14,0,'BSP 2'!$E$6)</f>
        <v>23743.05</v>
      </c>
      <c r="L20" s="98">
        <f ca="1">OFFSET(Daten2!F14,0,'BSP 2'!$E$6)</f>
        <v>23588.07</v>
      </c>
    </row>
    <row r="21" spans="8:12" x14ac:dyDescent="0.25">
      <c r="H21" s="44">
        <f>Daten2!B15</f>
        <v>43110</v>
      </c>
      <c r="I21" s="98">
        <f ca="1">OFFSET(Daten2!C15,0,'BSP 2'!$E$6)</f>
        <v>23714.880000000001</v>
      </c>
      <c r="J21" s="98">
        <f ca="1">OFFSET(Daten2!D15,0,'BSP 2'!$E$6)</f>
        <v>23827.98</v>
      </c>
      <c r="K21" s="98">
        <f ca="1">OFFSET(Daten2!E15,0,'BSP 2'!$E$6)</f>
        <v>23833.27</v>
      </c>
      <c r="L21" s="98">
        <f ca="1">OFFSET(Daten2!F15,0,'BSP 2'!$E$6)</f>
        <v>23685.02</v>
      </c>
    </row>
    <row r="22" spans="8:12" x14ac:dyDescent="0.25">
      <c r="H22" s="44">
        <f>Daten2!B16</f>
        <v>43111</v>
      </c>
      <c r="I22" s="98">
        <f ca="1">OFFSET(Daten2!C16,0,'BSP 2'!$E$6)</f>
        <v>23951.81</v>
      </c>
      <c r="J22" s="98">
        <f ca="1">OFFSET(Daten2!D16,0,'BSP 2'!$E$6)</f>
        <v>23721.17</v>
      </c>
      <c r="K22" s="98">
        <f ca="1">OFFSET(Daten2!E16,0,'BSP 2'!$E$6)</f>
        <v>23962.07</v>
      </c>
      <c r="L22" s="98">
        <f ca="1">OFFSET(Daten2!F16,0,'BSP 2'!$E$6)</f>
        <v>23701.83</v>
      </c>
    </row>
    <row r="23" spans="8:12" x14ac:dyDescent="0.25">
      <c r="H23" s="44">
        <f>Daten2!B17</f>
        <v>43112</v>
      </c>
      <c r="I23" s="98">
        <f ca="1">OFFSET(Daten2!C17,0,'BSP 2'!$E$6)</f>
        <v>23868.34</v>
      </c>
      <c r="J23" s="98">
        <f ca="1">OFFSET(Daten2!D17,0,'BSP 2'!$E$6)</f>
        <v>23783.42</v>
      </c>
      <c r="K23" s="98">
        <f ca="1">OFFSET(Daten2!E17,0,'BSP 2'!$E$6)</f>
        <v>23891.63</v>
      </c>
      <c r="L23" s="98">
        <f ca="1">OFFSET(Daten2!F17,0,'BSP 2'!$E$6)</f>
        <v>23739.17</v>
      </c>
    </row>
    <row r="24" spans="8:12" x14ac:dyDescent="0.25">
      <c r="H24" s="44">
        <f>Daten2!B18</f>
        <v>43115</v>
      </c>
      <c r="I24" s="98">
        <f ca="1">OFFSET(Daten2!C18,0,'BSP 2'!$E$6)</f>
        <v>23763.37</v>
      </c>
      <c r="J24" s="98">
        <f ca="1">OFFSET(Daten2!D18,0,'BSP 2'!$E$6)</f>
        <v>24078.93</v>
      </c>
      <c r="K24" s="98">
        <f ca="1">OFFSET(Daten2!E18,0,'BSP 2'!$E$6)</f>
        <v>24084.42</v>
      </c>
      <c r="L24" s="98">
        <f ca="1">OFFSET(Daten2!F18,0,'BSP 2'!$E$6)</f>
        <v>23699.47</v>
      </c>
    </row>
    <row r="25" spans="8:12" x14ac:dyDescent="0.25">
      <c r="H25" s="44">
        <f>Daten2!B19</f>
        <v>43116</v>
      </c>
      <c r="I25" s="98">
        <f ca="1">OFFSET(Daten2!C19,0,'BSP 2'!$E$6)</f>
        <v>23808.06</v>
      </c>
      <c r="J25" s="98">
        <f ca="1">OFFSET(Daten2!D19,0,'BSP 2'!$E$6)</f>
        <v>23854.11</v>
      </c>
      <c r="K25" s="98">
        <f ca="1">OFFSET(Daten2!E19,0,'BSP 2'!$E$6)</f>
        <v>23872.69</v>
      </c>
      <c r="L25" s="98">
        <f ca="1">OFFSET(Daten2!F19,0,'BSP 2'!$E$6)</f>
        <v>23735.61</v>
      </c>
    </row>
    <row r="26" spans="8:12" x14ac:dyDescent="0.25">
      <c r="H26" s="44">
        <f>Daten2!B20</f>
        <v>43117</v>
      </c>
      <c r="I26" s="98">
        <f ca="1">OFFSET(Daten2!C20,0,'BSP 2'!$E$6)</f>
        <v>23816.33</v>
      </c>
      <c r="J26" s="98">
        <f ca="1">OFFSET(Daten2!D20,0,'BSP 2'!$E$6)</f>
        <v>23797.84</v>
      </c>
      <c r="K26" s="98">
        <f ca="1">OFFSET(Daten2!E20,0,'BSP 2'!$E$6)</f>
        <v>23816.33</v>
      </c>
      <c r="L26" s="98">
        <f ca="1">OFFSET(Daten2!F20,0,'BSP 2'!$E$6)</f>
        <v>23697.81</v>
      </c>
    </row>
    <row r="27" spans="8:12" x14ac:dyDescent="0.25">
      <c r="H27" s="44">
        <f>Daten2!B21</f>
        <v>43118</v>
      </c>
      <c r="I27" s="98">
        <f ca="1">OFFSET(Daten2!C21,0,'BSP 2'!$E$6)</f>
        <v>24124.15</v>
      </c>
      <c r="J27" s="98">
        <f ca="1">OFFSET(Daten2!D21,0,'BSP 2'!$E$6)</f>
        <v>23924.400000000001</v>
      </c>
      <c r="K27" s="98">
        <f ca="1">OFFSET(Daten2!E21,0,'BSP 2'!$E$6)</f>
        <v>24129.34</v>
      </c>
      <c r="L27" s="98">
        <f ca="1">OFFSET(Daten2!F21,0,'BSP 2'!$E$6)</f>
        <v>23916.02</v>
      </c>
    </row>
    <row r="28" spans="8:12" x14ac:dyDescent="0.25">
      <c r="H28" s="44">
        <f>Daten2!B22</f>
        <v>43119</v>
      </c>
      <c r="I28" s="98">
        <f ca="1">OFFSET(Daten2!C22,0,'BSP 2'!$E$6)</f>
        <v>23940.78</v>
      </c>
      <c r="J28" s="98">
        <f ca="1">OFFSET(Daten2!D22,0,'BSP 2'!$E$6)</f>
        <v>24026.43</v>
      </c>
      <c r="K28" s="98">
        <f ca="1">OFFSET(Daten2!E22,0,'BSP 2'!$E$6)</f>
        <v>24072.77</v>
      </c>
      <c r="L28" s="98">
        <f ca="1">OFFSET(Daten2!F22,0,'BSP 2'!$E$6)</f>
        <v>23917.14</v>
      </c>
    </row>
    <row r="29" spans="8:12" x14ac:dyDescent="0.25">
      <c r="H29" s="44">
        <f>Daten2!B23</f>
        <v>43122</v>
      </c>
      <c r="I29" s="98">
        <f ca="1">OFFSET(Daten2!C23,0,'BSP 2'!$E$6)</f>
        <v>23669.49</v>
      </c>
      <c r="J29" s="98">
        <f ca="1">OFFSET(Daten2!D23,0,'BSP 2'!$E$6)</f>
        <v>23750.65</v>
      </c>
      <c r="K29" s="98">
        <f ca="1">OFFSET(Daten2!E23,0,'BSP 2'!$E$6)</f>
        <v>23828.400000000001</v>
      </c>
      <c r="L29" s="98">
        <f ca="1">OFFSET(Daten2!F23,0,'BSP 2'!$E$6)</f>
        <v>23649.03</v>
      </c>
    </row>
    <row r="30" spans="8:12" x14ac:dyDescent="0.25">
      <c r="H30" s="44">
        <f>Daten2!B24</f>
        <v>43123</v>
      </c>
      <c r="I30" s="98">
        <f ca="1">OFFSET(Daten2!C24,0,'BSP 2'!$E$6)</f>
        <v>23631.88</v>
      </c>
      <c r="J30" s="98">
        <f ca="1">OFFSET(Daten2!D24,0,'BSP 2'!$E$6)</f>
        <v>23757.34</v>
      </c>
      <c r="K30" s="98">
        <f ca="1">OFFSET(Daten2!E24,0,'BSP 2'!$E$6)</f>
        <v>23797.96</v>
      </c>
      <c r="L30" s="98">
        <f ca="1">OFFSET(Daten2!F24,0,'BSP 2'!$E$6)</f>
        <v>23592.28</v>
      </c>
    </row>
    <row r="31" spans="8:12" x14ac:dyDescent="0.25">
      <c r="H31" s="44">
        <f>Daten2!B25</f>
        <v>43124</v>
      </c>
      <c r="I31" s="98">
        <f ca="1">OFFSET(Daten2!C25,0,'BSP 2'!$E$6)</f>
        <v>23629.34</v>
      </c>
      <c r="J31" s="98">
        <f ca="1">OFFSET(Daten2!D25,0,'BSP 2'!$E$6)</f>
        <v>23707.14</v>
      </c>
      <c r="K31" s="98">
        <f ca="1">OFFSET(Daten2!E25,0,'BSP 2'!$E$6)</f>
        <v>23787.23</v>
      </c>
      <c r="L31" s="98">
        <f ca="1">OFFSET(Daten2!F25,0,'BSP 2'!$E$6)</f>
        <v>23580.17</v>
      </c>
    </row>
    <row r="32" spans="8:12" x14ac:dyDescent="0.25">
      <c r="H32" s="44">
        <f>Daten2!B26</f>
        <v>43125</v>
      </c>
      <c r="I32" s="98">
        <f ca="1">OFFSET(Daten2!C26,0,'BSP 2'!$E$6)</f>
        <v>23291.97</v>
      </c>
      <c r="J32" s="98">
        <f ca="1">OFFSET(Daten2!D26,0,'BSP 2'!$E$6)</f>
        <v>23559.33</v>
      </c>
      <c r="K32" s="98">
        <f ca="1">OFFSET(Daten2!E26,0,'BSP 2'!$E$6)</f>
        <v>23581.98</v>
      </c>
      <c r="L32" s="98">
        <f ca="1">OFFSET(Daten2!F26,0,'BSP 2'!$E$6)</f>
        <v>23233.37</v>
      </c>
    </row>
    <row r="33" spans="8:12" x14ac:dyDescent="0.25">
      <c r="H33" s="44">
        <f>Daten2!B27</f>
        <v>43126</v>
      </c>
      <c r="I33" s="98">
        <f ca="1">OFFSET(Daten2!C27,0,'BSP 2'!$E$6)</f>
        <v>23098.29</v>
      </c>
      <c r="J33" s="98">
        <f ca="1">OFFSET(Daten2!D27,0,'BSP 2'!$E$6)</f>
        <v>23205.23</v>
      </c>
      <c r="K33" s="98">
        <f ca="1">OFFSET(Daten2!E27,0,'BSP 2'!$E$6)</f>
        <v>23375.38</v>
      </c>
      <c r="L33" s="98">
        <f ca="1">OFFSET(Daten2!F27,0,'BSP 2'!$E$6)</f>
        <v>23092.85</v>
      </c>
    </row>
    <row r="34" spans="8:12" x14ac:dyDescent="0.25">
      <c r="H34" s="44">
        <f>Daten2!B28</f>
        <v>43129</v>
      </c>
      <c r="I34" s="98">
        <f ca="1">OFFSET(Daten2!C28,0,'BSP 2'!$E$6)</f>
        <v>23486.11</v>
      </c>
      <c r="J34" s="98">
        <f ca="1">OFFSET(Daten2!D28,0,'BSP 2'!$E$6)</f>
        <v>23276.1</v>
      </c>
      <c r="K34" s="98">
        <f ca="1">OFFSET(Daten2!E28,0,'BSP 2'!$E$6)</f>
        <v>23492.77</v>
      </c>
      <c r="L34" s="98">
        <f ca="1">OFFSET(Daten2!F28,0,'BSP 2'!$E$6)</f>
        <v>23211.119999999999</v>
      </c>
    </row>
    <row r="35" spans="8:12" x14ac:dyDescent="0.25">
      <c r="H35" s="44">
        <f>Daten2!B29</f>
        <v>43130</v>
      </c>
      <c r="I35" s="98">
        <f ca="1">OFFSET(Daten2!C29,0,'BSP 2'!$E$6)</f>
        <v>23274.53</v>
      </c>
      <c r="J35" s="98">
        <f ca="1">OFFSET(Daten2!D29,0,'BSP 2'!$E$6)</f>
        <v>23361.67</v>
      </c>
      <c r="K35" s="98">
        <f ca="1">OFFSET(Daten2!E29,0,'BSP 2'!$E$6)</f>
        <v>23367.96</v>
      </c>
      <c r="L35" s="98">
        <f ca="1">OFFSET(Daten2!F29,0,'BSP 2'!$E$6)</f>
        <v>23122.45</v>
      </c>
    </row>
    <row r="36" spans="8:12" x14ac:dyDescent="0.25">
      <c r="H36" s="44">
        <f>Daten2!B30</f>
        <v>43131</v>
      </c>
      <c r="I36" s="98">
        <f ca="1">OFFSET(Daten2!C30,0,'BSP 2'!$E$6)</f>
        <v>22682.080000000002</v>
      </c>
      <c r="J36" s="98">
        <f ca="1">OFFSET(Daten2!D30,0,'BSP 2'!$E$6)</f>
        <v>22921.16</v>
      </c>
      <c r="K36" s="98">
        <f ca="1">OFFSET(Daten2!E30,0,'BSP 2'!$E$6)</f>
        <v>22967.69</v>
      </c>
      <c r="L36" s="98">
        <f ca="1">OFFSET(Daten2!F30,0,'BSP 2'!$E$6)</f>
        <v>22659.43</v>
      </c>
    </row>
    <row r="37" spans="8:12" x14ac:dyDescent="0.25">
      <c r="H37" s="44">
        <f>Daten2!B31</f>
        <v>43132</v>
      </c>
      <c r="I37" s="98">
        <f ca="1">OFFSET(Daten2!C31,0,'BSP 2'!$E$6)</f>
        <v>21610.240000000002</v>
      </c>
      <c r="J37" s="98">
        <f ca="1">OFFSET(Daten2!D31,0,'BSP 2'!$E$6)</f>
        <v>22267</v>
      </c>
      <c r="K37" s="98">
        <f ca="1">OFFSET(Daten2!E31,0,'BSP 2'!$E$6)</f>
        <v>22277.45</v>
      </c>
      <c r="L37" s="98">
        <f ca="1">OFFSET(Daten2!F31,0,'BSP 2'!$E$6)</f>
        <v>21078.71</v>
      </c>
    </row>
    <row r="38" spans="8:12" x14ac:dyDescent="0.25">
      <c r="H38" s="44">
        <f>Daten2!B32</f>
        <v>43133</v>
      </c>
      <c r="I38" s="98">
        <f ca="1">OFFSET(Daten2!C32,0,'BSP 2'!$E$6)</f>
        <v>21645.37</v>
      </c>
      <c r="J38" s="98">
        <f ca="1">OFFSET(Daten2!D32,0,'BSP 2'!$E$6)</f>
        <v>22001.29</v>
      </c>
      <c r="K38" s="98">
        <f ca="1">OFFSET(Daten2!E32,0,'BSP 2'!$E$6)</f>
        <v>22353.87</v>
      </c>
      <c r="L38" s="98">
        <f ca="1">OFFSET(Daten2!F32,0,'BSP 2'!$E$6)</f>
        <v>21627.13</v>
      </c>
    </row>
    <row r="39" spans="8:12" x14ac:dyDescent="0.25">
      <c r="H39" s="44">
        <f>Daten2!B33</f>
        <v>43136</v>
      </c>
      <c r="I39" s="98">
        <f ca="1">OFFSET(Daten2!C33,0,'BSP 2'!$E$6)</f>
        <v>21890.86</v>
      </c>
      <c r="J39" s="98">
        <f ca="1">OFFSET(Daten2!D33,0,'BSP 2'!$E$6)</f>
        <v>21721.57</v>
      </c>
      <c r="K39" s="98">
        <f ca="1">OFFSET(Daten2!E33,0,'BSP 2'!$E$6)</f>
        <v>21977.03</v>
      </c>
      <c r="L39" s="98">
        <f ca="1">OFFSET(Daten2!F33,0,'BSP 2'!$E$6)</f>
        <v>21649.7</v>
      </c>
    </row>
    <row r="40" spans="8:12" x14ac:dyDescent="0.25">
      <c r="H40" s="44">
        <f>Daten2!B34</f>
        <v>43137</v>
      </c>
      <c r="I40" s="98">
        <f ca="1">OFFSET(Daten2!C34,0,'BSP 2'!$E$6)</f>
        <v>21382.62</v>
      </c>
      <c r="J40" s="98">
        <f ca="1">OFFSET(Daten2!D34,0,'BSP 2'!$E$6)</f>
        <v>21507.74</v>
      </c>
      <c r="K40" s="98">
        <f ca="1">OFFSET(Daten2!E34,0,'BSP 2'!$E$6)</f>
        <v>21510.3</v>
      </c>
      <c r="L40" s="98">
        <f ca="1">OFFSET(Daten2!F34,0,'BSP 2'!$E$6)</f>
        <v>21119.01</v>
      </c>
    </row>
    <row r="41" spans="8:12" x14ac:dyDescent="0.25">
      <c r="H41" s="44">
        <f>Daten2!B35</f>
        <v>43138</v>
      </c>
      <c r="I41" s="98">
        <f ca="1">OFFSET(Daten2!C35,0,'BSP 2'!$E$6)</f>
        <v>21244.68</v>
      </c>
      <c r="J41" s="98">
        <f ca="1">OFFSET(Daten2!D35,0,'BSP 2'!$E$6)</f>
        <v>21633.34</v>
      </c>
      <c r="K41" s="98">
        <f ca="1">OFFSET(Daten2!E35,0,'BSP 2'!$E$6)</f>
        <v>21679.200000000001</v>
      </c>
      <c r="L41" s="98">
        <f ca="1">OFFSET(Daten2!F35,0,'BSP 2'!$E$6)</f>
        <v>21211.53</v>
      </c>
    </row>
    <row r="42" spans="8:12" x14ac:dyDescent="0.25">
      <c r="H42" s="44">
        <f>Daten2!B36</f>
        <v>43139</v>
      </c>
      <c r="I42" s="98">
        <f ca="1">OFFSET(Daten2!C36,0,'BSP 2'!$E$6)</f>
        <v>21154.17</v>
      </c>
      <c r="J42" s="98">
        <f ca="1">OFFSET(Daten2!D36,0,'BSP 2'!$E$6)</f>
        <v>21251.24</v>
      </c>
      <c r="K42" s="98">
        <f ca="1">OFFSET(Daten2!E36,0,'BSP 2'!$E$6)</f>
        <v>21371.01</v>
      </c>
      <c r="L42" s="98">
        <f ca="1">OFFSET(Daten2!F36,0,'BSP 2'!$E$6)</f>
        <v>20950.150000000001</v>
      </c>
    </row>
    <row r="43" spans="8:12" x14ac:dyDescent="0.25">
      <c r="H43" s="44">
        <f>Daten2!B37</f>
        <v>43140</v>
      </c>
      <c r="I43" s="98">
        <f ca="1">OFFSET(Daten2!C37,0,'BSP 2'!$E$6)</f>
        <v>21464.98</v>
      </c>
      <c r="J43" s="98">
        <f ca="1">OFFSET(Daten2!D37,0,'BSP 2'!$E$6)</f>
        <v>21384.1</v>
      </c>
      <c r="K43" s="98">
        <f ca="1">OFFSET(Daten2!E37,0,'BSP 2'!$E$6)</f>
        <v>21578.99</v>
      </c>
      <c r="L43" s="98">
        <f ca="1">OFFSET(Daten2!F37,0,'BSP 2'!$E$6)</f>
        <v>21308.92</v>
      </c>
    </row>
    <row r="44" spans="8:12" x14ac:dyDescent="0.25">
      <c r="H44" s="44">
        <f>Daten2!B38</f>
        <v>43143</v>
      </c>
      <c r="I44" s="98">
        <f ca="1">OFFSET(Daten2!C38,0,'BSP 2'!$E$6)</f>
        <v>21720.25</v>
      </c>
      <c r="J44" s="98">
        <f ca="1">OFFSET(Daten2!D38,0,'BSP 2'!$E$6)</f>
        <v>21555.99</v>
      </c>
      <c r="K44" s="98">
        <f ca="1">OFFSET(Daten2!E38,0,'BSP 2'!$E$6)</f>
        <v>21866.37</v>
      </c>
      <c r="L44" s="98">
        <f ca="1">OFFSET(Daten2!F38,0,'BSP 2'!$E$6)</f>
        <v>21499.88</v>
      </c>
    </row>
    <row r="45" spans="8:12" x14ac:dyDescent="0.25">
      <c r="H45" s="44">
        <f>Daten2!B39</f>
        <v>43144</v>
      </c>
      <c r="I45" s="98">
        <f ca="1">OFFSET(Daten2!C39,0,'BSP 2'!$E$6)</f>
        <v>22149.21</v>
      </c>
      <c r="J45" s="98">
        <f ca="1">OFFSET(Daten2!D39,0,'BSP 2'!$E$6)</f>
        <v>21903.66</v>
      </c>
      <c r="K45" s="98">
        <f ca="1">OFFSET(Daten2!E39,0,'BSP 2'!$E$6)</f>
        <v>22152.85</v>
      </c>
      <c r="L45" s="98">
        <f ca="1">OFFSET(Daten2!F39,0,'BSP 2'!$E$6)</f>
        <v>21858.33</v>
      </c>
    </row>
    <row r="46" spans="8:12" x14ac:dyDescent="0.25">
      <c r="H46" s="44">
        <f>Daten2!B40</f>
        <v>43145</v>
      </c>
      <c r="I46" s="98">
        <f ca="1">OFFSET(Daten2!C40,0,'BSP 2'!$E$6)</f>
        <v>21925.1</v>
      </c>
      <c r="J46" s="98">
        <f ca="1">OFFSET(Daten2!D40,0,'BSP 2'!$E$6)</f>
        <v>22054.32</v>
      </c>
      <c r="K46" s="98">
        <f ca="1">OFFSET(Daten2!E40,0,'BSP 2'!$E$6)</f>
        <v>22063.87</v>
      </c>
      <c r="L46" s="98">
        <f ca="1">OFFSET(Daten2!F40,0,'BSP 2'!$E$6)</f>
        <v>21831.45</v>
      </c>
    </row>
    <row r="47" spans="8:12" x14ac:dyDescent="0.25">
      <c r="H47" s="44">
        <f>Daten2!B41</f>
        <v>43146</v>
      </c>
      <c r="I47" s="98">
        <f ca="1">OFFSET(Daten2!C41,0,'BSP 2'!$E$6)</f>
        <v>21970.81</v>
      </c>
      <c r="J47" s="98">
        <f ca="1">OFFSET(Daten2!D41,0,'BSP 2'!$E$6)</f>
        <v>21942.42</v>
      </c>
      <c r="K47" s="98">
        <f ca="1">OFFSET(Daten2!E41,0,'BSP 2'!$E$6)</f>
        <v>22130.58</v>
      </c>
      <c r="L47" s="98">
        <f ca="1">OFFSET(Daten2!F41,0,'BSP 2'!$E$6)</f>
        <v>21836.73</v>
      </c>
    </row>
    <row r="48" spans="8:12" x14ac:dyDescent="0.25">
      <c r="H48" s="44">
        <f>Daten2!B42</f>
        <v>43147</v>
      </c>
      <c r="I48" s="98">
        <f ca="1">OFFSET(Daten2!C42,0,'BSP 2'!$E$6)</f>
        <v>21736.44</v>
      </c>
      <c r="J48" s="98">
        <f ca="1">OFFSET(Daten2!D42,0,'BSP 2'!$E$6)</f>
        <v>21789.88</v>
      </c>
      <c r="K48" s="98">
        <f ca="1">OFFSET(Daten2!E42,0,'BSP 2'!$E$6)</f>
        <v>21799.4</v>
      </c>
      <c r="L48" s="98">
        <f ca="1">OFFSET(Daten2!F42,0,'BSP 2'!$E$6)</f>
        <v>21626.85</v>
      </c>
    </row>
    <row r="49" spans="8:12" x14ac:dyDescent="0.25">
      <c r="H49" s="44">
        <f>Daten2!B43</f>
        <v>43150</v>
      </c>
      <c r="I49" s="98">
        <f ca="1">OFFSET(Daten2!C43,0,'BSP 2'!$E$6)</f>
        <v>21892.78</v>
      </c>
      <c r="J49" s="98">
        <f ca="1">OFFSET(Daten2!D43,0,'BSP 2'!$E$6)</f>
        <v>21789.72</v>
      </c>
      <c r="K49" s="98">
        <f ca="1">OFFSET(Daten2!E43,0,'BSP 2'!$E$6)</f>
        <v>21903.39</v>
      </c>
      <c r="L49" s="98">
        <f ca="1">OFFSET(Daten2!F43,0,'BSP 2'!$E$6)</f>
        <v>21741.63</v>
      </c>
    </row>
    <row r="50" spans="8:12" x14ac:dyDescent="0.25">
      <c r="H50" s="44">
        <f>Daten2!B44</f>
        <v>43151</v>
      </c>
      <c r="I50" s="98">
        <f ca="1">OFFSET(Daten2!C44,0,'BSP 2'!$E$6)</f>
        <v>22153.63</v>
      </c>
      <c r="J50" s="98">
        <f ca="1">OFFSET(Daten2!D44,0,'BSP 2'!$E$6)</f>
        <v>22134.639999999999</v>
      </c>
      <c r="K50" s="98">
        <f ca="1">OFFSET(Daten2!E44,0,'BSP 2'!$E$6)</f>
        <v>22226.53</v>
      </c>
      <c r="L50" s="98">
        <f ca="1">OFFSET(Daten2!F44,0,'BSP 2'!$E$6)</f>
        <v>22040.87</v>
      </c>
    </row>
    <row r="51" spans="8:12" x14ac:dyDescent="0.25">
      <c r="H51" s="44">
        <f>Daten2!B45</f>
        <v>43152</v>
      </c>
      <c r="I51" s="98">
        <f ca="1">OFFSET(Daten2!C45,0,'BSP 2'!$E$6)</f>
        <v>22389.86</v>
      </c>
      <c r="J51" s="98">
        <f ca="1">OFFSET(Daten2!D45,0,'BSP 2'!$E$6)</f>
        <v>22391.67</v>
      </c>
      <c r="K51" s="98">
        <f ca="1">OFFSET(Daten2!E45,0,'BSP 2'!$E$6)</f>
        <v>22502.05</v>
      </c>
      <c r="L51" s="98">
        <f ca="1">OFFSET(Daten2!F45,0,'BSP 2'!$E$6)</f>
        <v>22325.07</v>
      </c>
    </row>
    <row r="52" spans="8:12" x14ac:dyDescent="0.25">
      <c r="H52" s="44">
        <f>Daten2!B46</f>
        <v>43153</v>
      </c>
      <c r="I52" s="98">
        <f ca="1">OFFSET(Daten2!C46,0,'BSP 2'!$E$6)</f>
        <v>22068.240000000002</v>
      </c>
      <c r="J52" s="98">
        <f ca="1">OFFSET(Daten2!D46,0,'BSP 2'!$E$6)</f>
        <v>22292.53</v>
      </c>
      <c r="K52" s="98">
        <f ca="1">OFFSET(Daten2!E46,0,'BSP 2'!$E$6)</f>
        <v>22380.28</v>
      </c>
      <c r="L52" s="98">
        <f ca="1">OFFSET(Daten2!F46,0,'BSP 2'!$E$6)</f>
        <v>22068.240000000002</v>
      </c>
    </row>
    <row r="53" spans="8:12" x14ac:dyDescent="0.25">
      <c r="H53" s="44">
        <f>Daten2!B47</f>
        <v>43154</v>
      </c>
      <c r="I53" s="98">
        <f ca="1">OFFSET(Daten2!C47,0,'BSP 2'!$E$6)</f>
        <v>21724.47</v>
      </c>
      <c r="J53" s="98">
        <f ca="1">OFFSET(Daten2!D47,0,'BSP 2'!$E$6)</f>
        <v>21901.13</v>
      </c>
      <c r="K53" s="98">
        <f ca="1">OFFSET(Daten2!E47,0,'BSP 2'!$E$6)</f>
        <v>21901.13</v>
      </c>
      <c r="L53" s="98">
        <f ca="1">OFFSET(Daten2!F47,0,'BSP 2'!$E$6)</f>
        <v>21645.22</v>
      </c>
    </row>
    <row r="54" spans="8:12" x14ac:dyDescent="0.25">
      <c r="H54" s="44">
        <f>Daten2!B48</f>
        <v>43157</v>
      </c>
      <c r="I54" s="98">
        <f ca="1">OFFSET(Daten2!C48,0,'BSP 2'!$E$6)</f>
        <v>21181.64</v>
      </c>
      <c r="J54" s="98">
        <f ca="1">OFFSET(Daten2!D48,0,'BSP 2'!$E$6)</f>
        <v>21339.98</v>
      </c>
      <c r="K54" s="98">
        <f ca="1">OFFSET(Daten2!E48,0,'BSP 2'!$E$6)</f>
        <v>21366.09</v>
      </c>
      <c r="L54" s="98">
        <f ca="1">OFFSET(Daten2!F48,0,'BSP 2'!$E$6)</f>
        <v>21088.959999999999</v>
      </c>
    </row>
    <row r="55" spans="8:12" x14ac:dyDescent="0.25">
      <c r="H55" s="44">
        <f>Daten2!B49</f>
        <v>43158</v>
      </c>
      <c r="I55" s="98">
        <f ca="1">OFFSET(Daten2!C49,0,'BSP 2'!$E$6)</f>
        <v>21042.09</v>
      </c>
      <c r="J55" s="98">
        <f ca="1">OFFSET(Daten2!D49,0,'BSP 2'!$E$6)</f>
        <v>21047.81</v>
      </c>
      <c r="K55" s="98">
        <f ca="1">OFFSET(Daten2!E49,0,'BSP 2'!$E$6)</f>
        <v>21164.38</v>
      </c>
      <c r="L55" s="98">
        <f ca="1">OFFSET(Daten2!F49,0,'BSP 2'!$E$6)</f>
        <v>20937.259999999998</v>
      </c>
    </row>
    <row r="56" spans="8:12" x14ac:dyDescent="0.25">
      <c r="H56" s="44">
        <f>Daten2!B50</f>
        <v>43159</v>
      </c>
      <c r="I56" s="98">
        <f ca="1">OFFSET(Daten2!C50,0,'BSP 2'!$E$6)</f>
        <v>21417.759999999998</v>
      </c>
      <c r="J56" s="98">
        <f ca="1">OFFSET(Daten2!D50,0,'BSP 2'!$E$6)</f>
        <v>21390.2</v>
      </c>
      <c r="K56" s="98">
        <f ca="1">OFFSET(Daten2!E50,0,'BSP 2'!$E$6)</f>
        <v>21551.14</v>
      </c>
      <c r="L56" s="98">
        <f ca="1">OFFSET(Daten2!F50,0,'BSP 2'!$E$6)</f>
        <v>21381.42</v>
      </c>
    </row>
    <row r="57" spans="8:12" x14ac:dyDescent="0.25">
      <c r="H57" s="44">
        <f>Daten2!B51</f>
        <v>43160</v>
      </c>
      <c r="I57" s="98">
        <f ca="1">OFFSET(Daten2!C51,0,'BSP 2'!$E$6)</f>
        <v>21252.720000000001</v>
      </c>
      <c r="J57" s="98">
        <f ca="1">OFFSET(Daten2!D51,0,'BSP 2'!$E$6)</f>
        <v>21261.96</v>
      </c>
      <c r="K57" s="98">
        <f ca="1">OFFSET(Daten2!E51,0,'BSP 2'!$E$6)</f>
        <v>21484.080000000002</v>
      </c>
      <c r="L57" s="98">
        <f ca="1">OFFSET(Daten2!F51,0,'BSP 2'!$E$6)</f>
        <v>21201.94</v>
      </c>
    </row>
    <row r="58" spans="8:12" x14ac:dyDescent="0.25">
      <c r="H58" s="44">
        <f>Daten2!B52</f>
        <v>43161</v>
      </c>
      <c r="I58" s="98">
        <f ca="1">OFFSET(Daten2!C52,0,'BSP 2'!$E$6)</f>
        <v>21368.07</v>
      </c>
      <c r="J58" s="98">
        <f ca="1">OFFSET(Daten2!D52,0,'BSP 2'!$E$6)</f>
        <v>21488.16</v>
      </c>
      <c r="K58" s="98">
        <f ca="1">OFFSET(Daten2!E52,0,'BSP 2'!$E$6)</f>
        <v>21488.16</v>
      </c>
      <c r="L58" s="98">
        <f ca="1">OFFSET(Daten2!F52,0,'BSP 2'!$E$6)</f>
        <v>21299.4</v>
      </c>
    </row>
    <row r="59" spans="8:12" x14ac:dyDescent="0.25">
      <c r="H59" s="44">
        <f>Daten2!B53</f>
        <v>43164</v>
      </c>
      <c r="I59" s="98">
        <f ca="1">OFFSET(Daten2!C53,0,'BSP 2'!$E$6)</f>
        <v>21469.200000000001</v>
      </c>
      <c r="J59" s="98">
        <f ca="1">OFFSET(Daten2!D53,0,'BSP 2'!$E$6)</f>
        <v>21594.22</v>
      </c>
      <c r="K59" s="98">
        <f ca="1">OFFSET(Daten2!E53,0,'BSP 2'!$E$6)</f>
        <v>21884.45</v>
      </c>
      <c r="L59" s="98">
        <f ca="1">OFFSET(Daten2!F53,0,'BSP 2'!$E$6)</f>
        <v>21357.55</v>
      </c>
    </row>
    <row r="60" spans="8:12" x14ac:dyDescent="0.25">
      <c r="H60" s="44">
        <f>Daten2!B54</f>
        <v>43165</v>
      </c>
      <c r="I60" s="98">
        <f ca="1">OFFSET(Daten2!C54,0,'BSP 2'!$E$6)</f>
        <v>21824.03</v>
      </c>
      <c r="J60" s="98">
        <f ca="1">OFFSET(Daten2!D54,0,'BSP 2'!$E$6)</f>
        <v>21826.1</v>
      </c>
      <c r="K60" s="98">
        <f ca="1">OFFSET(Daten2!E54,0,'BSP 2'!$E$6)</f>
        <v>21971.16</v>
      </c>
      <c r="L60" s="98">
        <f ca="1">OFFSET(Daten2!F54,0,'BSP 2'!$E$6)</f>
        <v>21689.97</v>
      </c>
    </row>
    <row r="61" spans="8:12" x14ac:dyDescent="0.25">
      <c r="H61" s="44">
        <f>Daten2!B55</f>
        <v>43166</v>
      </c>
      <c r="I61" s="98">
        <f ca="1">OFFSET(Daten2!C55,0,'BSP 2'!$E$6)</f>
        <v>21968.1</v>
      </c>
      <c r="J61" s="98">
        <f ca="1">OFFSET(Daten2!D55,0,'BSP 2'!$E$6)</f>
        <v>21742.45</v>
      </c>
      <c r="K61" s="98">
        <f ca="1">OFFSET(Daten2!E55,0,'BSP 2'!$E$6)</f>
        <v>21968.1</v>
      </c>
      <c r="L61" s="98">
        <f ca="1">OFFSET(Daten2!F55,0,'BSP 2'!$E$6)</f>
        <v>21700.78</v>
      </c>
    </row>
    <row r="62" spans="8:12" x14ac:dyDescent="0.25">
      <c r="H62" s="44">
        <f>Daten2!B56</f>
        <v>43167</v>
      </c>
      <c r="I62" s="98">
        <f ca="1">OFFSET(Daten2!C56,0,'BSP 2'!$E$6)</f>
        <v>21777.29</v>
      </c>
      <c r="J62" s="98">
        <f ca="1">OFFSET(Daten2!D56,0,'BSP 2'!$E$6)</f>
        <v>21764.99</v>
      </c>
      <c r="K62" s="98">
        <f ca="1">OFFSET(Daten2!E56,0,'BSP 2'!$E$6)</f>
        <v>21881.09</v>
      </c>
      <c r="L62" s="98">
        <f ca="1">OFFSET(Daten2!F56,0,'BSP 2'!$E$6)</f>
        <v>21684.02</v>
      </c>
    </row>
    <row r="63" spans="8:12" x14ac:dyDescent="0.25">
      <c r="H63" s="44">
        <f>Daten2!B57</f>
        <v>43168</v>
      </c>
      <c r="I63" s="98">
        <f ca="1">OFFSET(Daten2!C57,0,'BSP 2'!$E$6)</f>
        <v>21803.95</v>
      </c>
      <c r="J63" s="98">
        <f ca="1">OFFSET(Daten2!D57,0,'BSP 2'!$E$6)</f>
        <v>21704.14</v>
      </c>
      <c r="K63" s="98">
        <f ca="1">OFFSET(Daten2!E57,0,'BSP 2'!$E$6)</f>
        <v>21825.97</v>
      </c>
      <c r="L63" s="98">
        <f ca="1">OFFSET(Daten2!F57,0,'BSP 2'!$E$6)</f>
        <v>21555.49</v>
      </c>
    </row>
    <row r="64" spans="8:12" x14ac:dyDescent="0.25">
      <c r="H64" s="44">
        <f>Daten2!B58</f>
        <v>43171</v>
      </c>
      <c r="I64" s="98">
        <f ca="1">OFFSET(Daten2!C58,0,'BSP 2'!$E$6)</f>
        <v>21676.51</v>
      </c>
      <c r="J64" s="98">
        <f ca="1">OFFSET(Daten2!D58,0,'BSP 2'!$E$6)</f>
        <v>21876.53</v>
      </c>
      <c r="K64" s="98">
        <f ca="1">OFFSET(Daten2!E58,0,'BSP 2'!$E$6)</f>
        <v>21879.279999999999</v>
      </c>
      <c r="L64" s="98">
        <f ca="1">OFFSET(Daten2!F58,0,'BSP 2'!$E$6)</f>
        <v>21632.85</v>
      </c>
    </row>
    <row r="65" spans="8:12" x14ac:dyDescent="0.25">
      <c r="H65" s="44">
        <f>Daten2!B59</f>
        <v>43172</v>
      </c>
      <c r="I65" s="98">
        <f ca="1">OFFSET(Daten2!C59,0,'BSP 2'!$E$6)</f>
        <v>21480.9</v>
      </c>
      <c r="J65" s="98">
        <f ca="1">OFFSET(Daten2!D59,0,'BSP 2'!$E$6)</f>
        <v>21537.9</v>
      </c>
      <c r="K65" s="98">
        <f ca="1">OFFSET(Daten2!E59,0,'BSP 2'!$E$6)</f>
        <v>21659.040000000001</v>
      </c>
      <c r="L65" s="98">
        <f ca="1">OFFSET(Daten2!F59,0,'BSP 2'!$E$6)</f>
        <v>21366.880000000001</v>
      </c>
    </row>
    <row r="66" spans="8:12" x14ac:dyDescent="0.25">
      <c r="H66" s="44">
        <f>Daten2!B60</f>
        <v>43173</v>
      </c>
      <c r="I66" s="98">
        <f ca="1">OFFSET(Daten2!C60,0,'BSP 2'!$E$6)</f>
        <v>21380.97</v>
      </c>
      <c r="J66" s="98">
        <f ca="1">OFFSET(Daten2!D60,0,'BSP 2'!$E$6)</f>
        <v>21297.98</v>
      </c>
      <c r="K66" s="98">
        <f ca="1">OFFSET(Daten2!E60,0,'BSP 2'!$E$6)</f>
        <v>21384.86</v>
      </c>
      <c r="L66" s="98">
        <f ca="1">OFFSET(Daten2!F60,0,'BSP 2'!$E$6)</f>
        <v>21223.97</v>
      </c>
    </row>
    <row r="67" spans="8:12" x14ac:dyDescent="0.25">
      <c r="H67" s="44">
        <f>Daten2!B61</f>
        <v>43174</v>
      </c>
      <c r="I67" s="98">
        <f ca="1">OFFSET(Daten2!C61,0,'BSP 2'!$E$6)</f>
        <v>21591.99</v>
      </c>
      <c r="J67" s="98">
        <f ca="1">OFFSET(Daten2!D61,0,'BSP 2'!$E$6)</f>
        <v>21352.16</v>
      </c>
      <c r="K67" s="98">
        <f ca="1">OFFSET(Daten2!E61,0,'BSP 2'!$E$6)</f>
        <v>21592</v>
      </c>
      <c r="L67" s="98">
        <f ca="1">OFFSET(Daten2!F61,0,'BSP 2'!$E$6)</f>
        <v>21349.71</v>
      </c>
    </row>
    <row r="68" spans="8:12" x14ac:dyDescent="0.25">
      <c r="H68" s="44">
        <f>Daten2!B62</f>
        <v>43175</v>
      </c>
      <c r="I68" s="98">
        <f ca="1">OFFSET(Daten2!C62,0,'BSP 2'!$E$6)</f>
        <v>20617.86</v>
      </c>
      <c r="J68" s="98">
        <f ca="1">OFFSET(Daten2!D62,0,'BSP 2'!$E$6)</f>
        <v>21188.799999999999</v>
      </c>
      <c r="K68" s="98">
        <f ca="1">OFFSET(Daten2!E62,0,'BSP 2'!$E$6)</f>
        <v>21188.799999999999</v>
      </c>
      <c r="L68" s="98">
        <f ca="1">OFFSET(Daten2!F62,0,'BSP 2'!$E$6)</f>
        <v>20559.61</v>
      </c>
    </row>
    <row r="69" spans="8:12" x14ac:dyDescent="0.25">
      <c r="H69" s="44">
        <f>Daten2!B63</f>
        <v>43178</v>
      </c>
      <c r="I69" s="98">
        <f ca="1">OFFSET(Daten2!C63,0,'BSP 2'!$E$6)</f>
        <v>20766.099999999999</v>
      </c>
      <c r="J69" s="98">
        <f ca="1">OFFSET(Daten2!D63,0,'BSP 2'!$E$6)</f>
        <v>20423.37</v>
      </c>
      <c r="K69" s="98">
        <f ca="1">OFFSET(Daten2!E63,0,'BSP 2'!$E$6)</f>
        <v>20766.099999999999</v>
      </c>
      <c r="L69" s="98">
        <f ca="1">OFFSET(Daten2!F63,0,'BSP 2'!$E$6)</f>
        <v>20347.490000000002</v>
      </c>
    </row>
    <row r="70" spans="8:12" x14ac:dyDescent="0.25">
      <c r="H70" s="44">
        <f>Daten2!B64</f>
        <v>43179</v>
      </c>
      <c r="I70" s="98">
        <f ca="1">OFFSET(Daten2!C64,0,'BSP 2'!$E$6)</f>
        <v>21317.32</v>
      </c>
      <c r="J70" s="98">
        <f ca="1">OFFSET(Daten2!D64,0,'BSP 2'!$E$6)</f>
        <v>20958.900000000001</v>
      </c>
      <c r="K70" s="98">
        <f ca="1">OFFSET(Daten2!E64,0,'BSP 2'!$E$6)</f>
        <v>21317.32</v>
      </c>
      <c r="L70" s="98">
        <f ca="1">OFFSET(Daten2!F64,0,'BSP 2'!$E$6)</f>
        <v>20943.310000000001</v>
      </c>
    </row>
    <row r="71" spans="8:12" x14ac:dyDescent="0.25">
      <c r="H71" s="44">
        <f>Daten2!B65</f>
        <v>43180</v>
      </c>
      <c r="I71" s="98">
        <f ca="1">OFFSET(Daten2!C65,0,'BSP 2'!$E$6)</f>
        <v>21031.31</v>
      </c>
      <c r="J71" s="98">
        <f ca="1">OFFSET(Daten2!D65,0,'BSP 2'!$E$6)</f>
        <v>20893.05</v>
      </c>
      <c r="K71" s="98">
        <f ca="1">OFFSET(Daten2!E65,0,'BSP 2'!$E$6)</f>
        <v>21031.31</v>
      </c>
      <c r="L71" s="98">
        <f ca="1">OFFSET(Daten2!F65,0,'BSP 2'!$E$6)</f>
        <v>20776.82</v>
      </c>
    </row>
    <row r="72" spans="8:12" x14ac:dyDescent="0.25">
      <c r="H72" s="44">
        <f>Daten2!B66</f>
        <v>43181</v>
      </c>
      <c r="I72" s="98">
        <f ca="1">OFFSET(Daten2!C66,0,'BSP 2'!$E$6)</f>
        <v>21159.08</v>
      </c>
      <c r="J72" s="98">
        <f ca="1">OFFSET(Daten2!D66,0,'BSP 2'!$E$6)</f>
        <v>21250.959999999999</v>
      </c>
      <c r="K72" s="98">
        <f ca="1">OFFSET(Daten2!E66,0,'BSP 2'!$E$6)</f>
        <v>21298.57</v>
      </c>
      <c r="L72" s="98">
        <f ca="1">OFFSET(Daten2!F66,0,'BSP 2'!$E$6)</f>
        <v>20996.22</v>
      </c>
    </row>
    <row r="73" spans="8:12" x14ac:dyDescent="0.25">
      <c r="H73" s="44">
        <f>Daten2!B67</f>
        <v>43182</v>
      </c>
      <c r="I73" s="98">
        <f ca="1">OFFSET(Daten2!C67,0,'BSP 2'!$E$6)</f>
        <v>21454.3</v>
      </c>
      <c r="J73" s="98">
        <f ca="1">OFFSET(Daten2!D67,0,'BSP 2'!$E$6)</f>
        <v>21392.42</v>
      </c>
      <c r="K73" s="98">
        <f ca="1">OFFSET(Daten2!E67,0,'BSP 2'!$E$6)</f>
        <v>21512.799999999999</v>
      </c>
      <c r="L73" s="98">
        <f ca="1">OFFSET(Daten2!F67,0,'BSP 2'!$E$6)</f>
        <v>21311.5</v>
      </c>
    </row>
    <row r="74" spans="8:12" x14ac:dyDescent="0.25">
      <c r="H74" s="44">
        <f>Daten2!B68</f>
        <v>43185</v>
      </c>
      <c r="I74" s="98">
        <f ca="1">OFFSET(Daten2!C68,0,'BSP 2'!$E$6)</f>
        <v>21388.58</v>
      </c>
      <c r="J74" s="98">
        <f ca="1">OFFSET(Daten2!D68,0,'BSP 2'!$E$6)</f>
        <v>21441.57</v>
      </c>
      <c r="K74" s="98">
        <f ca="1">OFFSET(Daten2!E68,0,'BSP 2'!$E$6)</f>
        <v>21597.47</v>
      </c>
      <c r="L74" s="98">
        <f ca="1">OFFSET(Daten2!F68,0,'BSP 2'!$E$6)</f>
        <v>21388.58</v>
      </c>
    </row>
    <row r="75" spans="8:12" x14ac:dyDescent="0.25">
      <c r="H75" s="44">
        <f>Daten2!B69</f>
        <v>43186</v>
      </c>
      <c r="I75" s="98">
        <f ca="1">OFFSET(Daten2!C69,0,'BSP 2'!$E$6)</f>
        <v>21292.29</v>
      </c>
      <c r="J75" s="98">
        <f ca="1">OFFSET(Daten2!D69,0,'BSP 2'!$E$6)</f>
        <v>21115.48</v>
      </c>
      <c r="K75" s="98">
        <f ca="1">OFFSET(Daten2!E69,0,'BSP 2'!$E$6)</f>
        <v>21333.5</v>
      </c>
      <c r="L75" s="98">
        <f ca="1">OFFSET(Daten2!F69,0,'BSP 2'!$E$6)</f>
        <v>21056.02</v>
      </c>
    </row>
    <row r="76" spans="8:12" x14ac:dyDescent="0.25">
      <c r="H76" s="44">
        <f>Daten2!B70</f>
        <v>43187</v>
      </c>
      <c r="I76" s="98">
        <f ca="1">OFFSET(Daten2!C70,0,'BSP 2'!$E$6)</f>
        <v>21319.55</v>
      </c>
      <c r="J76" s="98">
        <f ca="1">OFFSET(Daten2!D70,0,'BSP 2'!$E$6)</f>
        <v>21415.85</v>
      </c>
      <c r="K76" s="98">
        <f ca="1">OFFSET(Daten2!E70,0,'BSP 2'!$E$6)</f>
        <v>21415.85</v>
      </c>
      <c r="L76" s="98">
        <f ca="1">OFFSET(Daten2!F70,0,'BSP 2'!$E$6)</f>
        <v>21238.18</v>
      </c>
    </row>
    <row r="77" spans="8:12" x14ac:dyDescent="0.25">
      <c r="H77" s="44">
        <f>Daten2!B71</f>
        <v>43188</v>
      </c>
      <c r="I77" s="98">
        <f ca="1">OFFSET(Daten2!C71,0,'BSP 2'!$E$6)</f>
        <v>21645.42</v>
      </c>
      <c r="J77" s="98">
        <f ca="1">OFFSET(Daten2!D71,0,'BSP 2'!$E$6)</f>
        <v>21541.18</v>
      </c>
      <c r="K77" s="98">
        <f ca="1">OFFSET(Daten2!E71,0,'BSP 2'!$E$6)</f>
        <v>21737.66</v>
      </c>
      <c r="L77" s="98">
        <f ca="1">OFFSET(Daten2!F71,0,'BSP 2'!$E$6)</f>
        <v>21462.1</v>
      </c>
    </row>
    <row r="78" spans="8:12" x14ac:dyDescent="0.25">
      <c r="H78" s="44">
        <f>Daten2!B72</f>
        <v>43193</v>
      </c>
      <c r="I78" s="98">
        <f ca="1">OFFSET(Daten2!C72,0,'BSP 2'!$E$6)</f>
        <v>21567.52</v>
      </c>
      <c r="J78" s="98">
        <f ca="1">OFFSET(Daten2!D72,0,'BSP 2'!$E$6)</f>
        <v>21633.73</v>
      </c>
      <c r="K78" s="98">
        <f ca="1">OFFSET(Daten2!E72,0,'BSP 2'!$E$6)</f>
        <v>21742.84</v>
      </c>
      <c r="L78" s="98">
        <f ca="1">OFFSET(Daten2!F72,0,'BSP 2'!$E$6)</f>
        <v>21550.42</v>
      </c>
    </row>
    <row r="79" spans="8:12" x14ac:dyDescent="0.25">
      <c r="H79" s="44">
        <f>Daten2!B73</f>
        <v>43194</v>
      </c>
      <c r="I79" s="98">
        <f ca="1">OFFSET(Daten2!C73,0,'BSP 2'!$E$6)</f>
        <v>21678.26</v>
      </c>
      <c r="J79" s="98">
        <f ca="1">OFFSET(Daten2!D73,0,'BSP 2'!$E$6)</f>
        <v>21534.33</v>
      </c>
      <c r="K79" s="98">
        <f ca="1">OFFSET(Daten2!E73,0,'BSP 2'!$E$6)</f>
        <v>21737.09</v>
      </c>
      <c r="L79" s="98">
        <f ca="1">OFFSET(Daten2!F73,0,'BSP 2'!$E$6)</f>
        <v>21517.77</v>
      </c>
    </row>
    <row r="80" spans="8:12" x14ac:dyDescent="0.25">
      <c r="H80" s="44">
        <f>Daten2!B74</f>
        <v>43195</v>
      </c>
      <c r="I80" s="98">
        <f ca="1">OFFSET(Daten2!C74,0,'BSP 2'!$E$6)</f>
        <v>21794.32</v>
      </c>
      <c r="J80" s="98">
        <f ca="1">OFFSET(Daten2!D74,0,'BSP 2'!$E$6)</f>
        <v>21599.67</v>
      </c>
      <c r="K80" s="98">
        <f ca="1">OFFSET(Daten2!E74,0,'BSP 2'!$E$6)</f>
        <v>21933.99</v>
      </c>
      <c r="L80" s="98">
        <f ca="1">OFFSET(Daten2!F74,0,'BSP 2'!$E$6)</f>
        <v>21542.37</v>
      </c>
    </row>
    <row r="81" spans="8:12" x14ac:dyDescent="0.25">
      <c r="H81" s="44">
        <f>Daten2!B75</f>
        <v>43196</v>
      </c>
      <c r="I81" s="98">
        <f ca="1">OFFSET(Daten2!C75,0,'BSP 2'!$E$6)</f>
        <v>21687.1</v>
      </c>
      <c r="J81" s="98">
        <f ca="1">OFFSET(Daten2!D75,0,'BSP 2'!$E$6)</f>
        <v>21819.09</v>
      </c>
      <c r="K81" s="98">
        <f ca="1">OFFSET(Daten2!E75,0,'BSP 2'!$E$6)</f>
        <v>21837.360000000001</v>
      </c>
      <c r="L81" s="98">
        <f ca="1">OFFSET(Daten2!F75,0,'BSP 2'!$E$6)</f>
        <v>21687.1</v>
      </c>
    </row>
    <row r="82" spans="8:12" x14ac:dyDescent="0.25">
      <c r="H82" s="44">
        <f>Daten2!B76</f>
        <v>43199</v>
      </c>
      <c r="I82" s="98">
        <f ca="1">OFFSET(Daten2!C76,0,'BSP 2'!$E$6)</f>
        <v>21660.28</v>
      </c>
      <c r="J82" s="98">
        <f ca="1">OFFSET(Daten2!D76,0,'BSP 2'!$E$6)</f>
        <v>21657.87</v>
      </c>
      <c r="K82" s="98">
        <f ca="1">OFFSET(Daten2!E76,0,'BSP 2'!$E$6)</f>
        <v>21719.43</v>
      </c>
      <c r="L82" s="98">
        <f ca="1">OFFSET(Daten2!F76,0,'BSP 2'!$E$6)</f>
        <v>21591.39</v>
      </c>
    </row>
    <row r="83" spans="8:12" x14ac:dyDescent="0.25">
      <c r="H83" s="44">
        <f>Daten2!B77</f>
        <v>43200</v>
      </c>
      <c r="I83" s="98">
        <f ca="1">OFFSET(Daten2!C77,0,'BSP 2'!$E$6)</f>
        <v>21778.74</v>
      </c>
      <c r="J83" s="98">
        <f ca="1">OFFSET(Daten2!D77,0,'BSP 2'!$E$6)</f>
        <v>21801.41</v>
      </c>
      <c r="K83" s="98">
        <f ca="1">OFFSET(Daten2!E77,0,'BSP 2'!$E$6)</f>
        <v>21917.35</v>
      </c>
      <c r="L83" s="98">
        <f ca="1">OFFSET(Daten2!F77,0,'BSP 2'!$E$6)</f>
        <v>21746.69</v>
      </c>
    </row>
    <row r="84" spans="8:12" x14ac:dyDescent="0.25">
      <c r="H84" s="44">
        <f>Daten2!B78</f>
        <v>43201</v>
      </c>
      <c r="I84" s="98">
        <f ca="1">OFFSET(Daten2!C78,0,'BSP 2'!$E$6)</f>
        <v>21835.53</v>
      </c>
      <c r="J84" s="98">
        <f ca="1">OFFSET(Daten2!D78,0,'BSP 2'!$E$6)</f>
        <v>21843.55</v>
      </c>
      <c r="K84" s="98">
        <f ca="1">OFFSET(Daten2!E78,0,'BSP 2'!$E$6)</f>
        <v>21879.69</v>
      </c>
      <c r="L84" s="98">
        <f ca="1">OFFSET(Daten2!F78,0,'BSP 2'!$E$6)</f>
        <v>21775.61</v>
      </c>
    </row>
    <row r="85" spans="8:12" x14ac:dyDescent="0.25">
      <c r="H85" s="44">
        <f>Daten2!B79</f>
        <v>43202</v>
      </c>
      <c r="I85" s="98">
        <f ca="1">OFFSET(Daten2!C79,0,'BSP 2'!$E$6)</f>
        <v>21847.59</v>
      </c>
      <c r="J85" s="98">
        <f ca="1">OFFSET(Daten2!D79,0,'BSP 2'!$E$6)</f>
        <v>21801.83</v>
      </c>
      <c r="K85" s="98">
        <f ca="1">OFFSET(Daten2!E79,0,'BSP 2'!$E$6)</f>
        <v>21889.89</v>
      </c>
      <c r="L85" s="98">
        <f ca="1">OFFSET(Daten2!F79,0,'BSP 2'!$E$6)</f>
        <v>21772.42</v>
      </c>
    </row>
    <row r="86" spans="8:12" x14ac:dyDescent="0.25">
      <c r="H86" s="44">
        <f>Daten2!B80</f>
        <v>43203</v>
      </c>
      <c r="I86" s="98">
        <f ca="1">OFFSET(Daten2!C80,0,'BSP 2'!$E$6)</f>
        <v>22158.2</v>
      </c>
      <c r="J86" s="98">
        <f ca="1">OFFSET(Daten2!D80,0,'BSP 2'!$E$6)</f>
        <v>21929.01</v>
      </c>
      <c r="K86" s="98">
        <f ca="1">OFFSET(Daten2!E80,0,'BSP 2'!$E$6)</f>
        <v>22194.11</v>
      </c>
      <c r="L86" s="98">
        <f ca="1">OFFSET(Daten2!F80,0,'BSP 2'!$E$6)</f>
        <v>21914.959999999999</v>
      </c>
    </row>
    <row r="87" spans="8:12" x14ac:dyDescent="0.25">
      <c r="H87" s="44">
        <f>Daten2!B81</f>
        <v>43206</v>
      </c>
      <c r="I87" s="98">
        <f ca="1">OFFSET(Daten2!C81,0,'BSP 2'!$E$6)</f>
        <v>22191.18</v>
      </c>
      <c r="J87" s="98">
        <f ca="1">OFFSET(Daten2!D81,0,'BSP 2'!$E$6)</f>
        <v>22231.86</v>
      </c>
      <c r="K87" s="98">
        <f ca="1">OFFSET(Daten2!E81,0,'BSP 2'!$E$6)</f>
        <v>22360.65</v>
      </c>
      <c r="L87" s="98">
        <f ca="1">OFFSET(Daten2!F81,0,'BSP 2'!$E$6)</f>
        <v>22176.86</v>
      </c>
    </row>
    <row r="88" spans="8:12" x14ac:dyDescent="0.25">
      <c r="H88" s="44">
        <f>Daten2!B82</f>
        <v>43207</v>
      </c>
      <c r="I88" s="98">
        <f ca="1">OFFSET(Daten2!C82,0,'BSP 2'!$E$6)</f>
        <v>22162.240000000002</v>
      </c>
      <c r="J88" s="98">
        <f ca="1">OFFSET(Daten2!D82,0,'BSP 2'!$E$6)</f>
        <v>22148.22</v>
      </c>
      <c r="K88" s="98">
        <f ca="1">OFFSET(Daten2!E82,0,'BSP 2'!$E$6)</f>
        <v>22261.35</v>
      </c>
      <c r="L88" s="98">
        <f ca="1">OFFSET(Daten2!F82,0,'BSP 2'!$E$6)</f>
        <v>22076.63</v>
      </c>
    </row>
    <row r="89" spans="8:12" x14ac:dyDescent="0.25">
      <c r="H89" s="44">
        <f>Daten2!B83</f>
        <v>43208</v>
      </c>
      <c r="I89" s="98">
        <f ca="1">OFFSET(Daten2!C83,0,'BSP 2'!$E$6)</f>
        <v>22088.04</v>
      </c>
      <c r="J89" s="98">
        <f ca="1">OFFSET(Daten2!D83,0,'BSP 2'!$E$6)</f>
        <v>22157.88</v>
      </c>
      <c r="K89" s="98">
        <f ca="1">OFFSET(Daten2!E83,0,'BSP 2'!$E$6)</f>
        <v>22204.86</v>
      </c>
      <c r="L89" s="98">
        <f ca="1">OFFSET(Daten2!F83,0,'BSP 2'!$E$6)</f>
        <v>22065.52</v>
      </c>
    </row>
    <row r="90" spans="8:12" x14ac:dyDescent="0.25">
      <c r="H90" s="44">
        <f>Daten2!B84</f>
        <v>43209</v>
      </c>
      <c r="I90" s="98">
        <f ca="1">OFFSET(Daten2!C84,0,'BSP 2'!$E$6)</f>
        <v>22278.12</v>
      </c>
      <c r="J90" s="98">
        <f ca="1">OFFSET(Daten2!D84,0,'BSP 2'!$E$6)</f>
        <v>22228.82</v>
      </c>
      <c r="K90" s="98">
        <f ca="1">OFFSET(Daten2!E84,0,'BSP 2'!$E$6)</f>
        <v>22304.69</v>
      </c>
      <c r="L90" s="98">
        <f ca="1">OFFSET(Daten2!F84,0,'BSP 2'!$E$6)</f>
        <v>22149.59</v>
      </c>
    </row>
    <row r="91" spans="8:12" x14ac:dyDescent="0.25">
      <c r="H91" s="44">
        <f>Daten2!B85</f>
        <v>43210</v>
      </c>
      <c r="I91" s="98">
        <f ca="1">OFFSET(Daten2!C85,0,'BSP 2'!$E$6)</f>
        <v>22215.32</v>
      </c>
      <c r="J91" s="98">
        <f ca="1">OFFSET(Daten2!D85,0,'BSP 2'!$E$6)</f>
        <v>22118.62</v>
      </c>
      <c r="K91" s="98">
        <f ca="1">OFFSET(Daten2!E85,0,'BSP 2'!$E$6)</f>
        <v>22228.78</v>
      </c>
      <c r="L91" s="98">
        <f ca="1">OFFSET(Daten2!F85,0,'BSP 2'!$E$6)</f>
        <v>22080.76</v>
      </c>
    </row>
    <row r="92" spans="8:12" x14ac:dyDescent="0.25">
      <c r="H92" s="44">
        <f>Daten2!B86</f>
        <v>43213</v>
      </c>
      <c r="I92" s="98">
        <f ca="1">OFFSET(Daten2!C86,0,'BSP 2'!$E$6)</f>
        <v>22319.61</v>
      </c>
      <c r="J92" s="98">
        <f ca="1">OFFSET(Daten2!D86,0,'BSP 2'!$E$6)</f>
        <v>22278.77</v>
      </c>
      <c r="K92" s="98">
        <f ca="1">OFFSET(Daten2!E86,0,'BSP 2'!$E$6)</f>
        <v>22381.66</v>
      </c>
      <c r="L92" s="98">
        <f ca="1">OFFSET(Daten2!F86,0,'BSP 2'!$E$6)</f>
        <v>22265.200000000001</v>
      </c>
    </row>
    <row r="93" spans="8:12" x14ac:dyDescent="0.25">
      <c r="H93" s="44">
        <f>Daten2!B87</f>
        <v>43214</v>
      </c>
      <c r="I93" s="98">
        <f ca="1">OFFSET(Daten2!C87,0,'BSP 2'!$E$6)</f>
        <v>22467.87</v>
      </c>
      <c r="J93" s="98">
        <f ca="1">OFFSET(Daten2!D87,0,'BSP 2'!$E$6)</f>
        <v>22466.66</v>
      </c>
      <c r="K93" s="98">
        <f ca="1">OFFSET(Daten2!E87,0,'BSP 2'!$E$6)</f>
        <v>22495.56</v>
      </c>
      <c r="L93" s="98">
        <f ca="1">OFFSET(Daten2!F87,0,'BSP 2'!$E$6)</f>
        <v>22357.53</v>
      </c>
    </row>
    <row r="94" spans="8:12" x14ac:dyDescent="0.25">
      <c r="H94" s="44">
        <f>Daten2!B88</f>
        <v>43215</v>
      </c>
      <c r="I94" s="98">
        <f ca="1">OFFSET(Daten2!C88,0,'BSP 2'!$E$6)</f>
        <v>22508.03</v>
      </c>
      <c r="J94" s="98">
        <f ca="1">OFFSET(Daten2!D88,0,'BSP 2'!$E$6)</f>
        <v>22453.42</v>
      </c>
      <c r="K94" s="98">
        <f ca="1">OFFSET(Daten2!E88,0,'BSP 2'!$E$6)</f>
        <v>22519.45</v>
      </c>
      <c r="L94" s="98">
        <f ca="1">OFFSET(Daten2!F88,0,'BSP 2'!$E$6)</f>
        <v>22411.43</v>
      </c>
    </row>
    <row r="95" spans="8:12" x14ac:dyDescent="0.25">
      <c r="H95" s="44">
        <f>Daten2!B89</f>
        <v>43216</v>
      </c>
      <c r="I95" s="98">
        <f ca="1">OFFSET(Daten2!C89,0,'BSP 2'!$E$6)</f>
        <v>22472.78</v>
      </c>
      <c r="J95" s="98">
        <f ca="1">OFFSET(Daten2!D89,0,'BSP 2'!$E$6)</f>
        <v>22568.19</v>
      </c>
      <c r="K95" s="98">
        <f ca="1">OFFSET(Daten2!E89,0,'BSP 2'!$E$6)</f>
        <v>22568.19</v>
      </c>
      <c r="L95" s="98">
        <f ca="1">OFFSET(Daten2!F89,0,'BSP 2'!$E$6)</f>
        <v>22426.55</v>
      </c>
    </row>
    <row r="96" spans="8:12" x14ac:dyDescent="0.25">
      <c r="H96" s="44">
        <f>Daten2!B90</f>
        <v>43217</v>
      </c>
      <c r="I96" s="98">
        <f ca="1">OFFSET(Daten2!C90,0,'BSP 2'!$E$6)</f>
        <v>22467.16</v>
      </c>
      <c r="J96" s="98">
        <f ca="1">OFFSET(Daten2!D90,0,'BSP 2'!$E$6)</f>
        <v>22513.22</v>
      </c>
      <c r="K96" s="98">
        <f ca="1">OFFSET(Daten2!E90,0,'BSP 2'!$E$6)</f>
        <v>22513.48</v>
      </c>
      <c r="L96" s="98">
        <f ca="1">OFFSET(Daten2!F90,0,'BSP 2'!$E$6)</f>
        <v>22350.91</v>
      </c>
    </row>
    <row r="97" spans="8:12" x14ac:dyDescent="0.25">
      <c r="H97" s="44">
        <f>Daten2!B91</f>
        <v>43220</v>
      </c>
      <c r="I97" s="98">
        <f ca="1">OFFSET(Daten2!C91,0,'BSP 2'!$E$6)</f>
        <v>22508.69</v>
      </c>
      <c r="J97" s="98">
        <f ca="1">OFFSET(Daten2!D91,0,'BSP 2'!$E$6)</f>
        <v>22440.65</v>
      </c>
      <c r="K97" s="98">
        <f ca="1">OFFSET(Daten2!E91,0,'BSP 2'!$E$6)</f>
        <v>22566.68</v>
      </c>
      <c r="L97" s="98">
        <f ca="1">OFFSET(Daten2!F91,0,'BSP 2'!$E$6)</f>
        <v>22423.23</v>
      </c>
    </row>
    <row r="98" spans="8:12" x14ac:dyDescent="0.25">
      <c r="H98" s="44">
        <f>Daten2!B92</f>
        <v>43222</v>
      </c>
      <c r="I98" s="98">
        <f ca="1">OFFSET(Daten2!C92,0,'BSP 2'!$E$6)</f>
        <v>22408.880000000001</v>
      </c>
      <c r="J98" s="98">
        <f ca="1">OFFSET(Daten2!D92,0,'BSP 2'!$E$6)</f>
        <v>22463.01</v>
      </c>
      <c r="K98" s="98">
        <f ca="1">OFFSET(Daten2!E92,0,'BSP 2'!$E$6)</f>
        <v>22478.639999999999</v>
      </c>
      <c r="L98" s="98">
        <f ca="1">OFFSET(Daten2!F92,0,'BSP 2'!$E$6)</f>
        <v>22364.75</v>
      </c>
    </row>
    <row r="99" spans="8:12" x14ac:dyDescent="0.25">
      <c r="H99" s="44">
        <f>Daten2!B93</f>
        <v>43223</v>
      </c>
      <c r="I99" s="98">
        <f ca="1">OFFSET(Daten2!C93,0,'BSP 2'!$E$6)</f>
        <v>22497.18</v>
      </c>
      <c r="J99" s="98">
        <f ca="1">OFFSET(Daten2!D93,0,'BSP 2'!$E$6)</f>
        <v>22482.51</v>
      </c>
      <c r="K99" s="98">
        <f ca="1">OFFSET(Daten2!E93,0,'BSP 2'!$E$6)</f>
        <v>22530.639999999999</v>
      </c>
      <c r="L99" s="98">
        <f ca="1">OFFSET(Daten2!F93,0,'BSP 2'!$E$6)</f>
        <v>22418.75</v>
      </c>
    </row>
    <row r="100" spans="8:12" x14ac:dyDescent="0.25">
      <c r="H100" s="44">
        <f>Daten2!B94</f>
        <v>43224</v>
      </c>
      <c r="I100" s="98">
        <f ca="1">OFFSET(Daten2!C94,0,'BSP 2'!$E$6)</f>
        <v>22758.48</v>
      </c>
      <c r="J100" s="98">
        <f ca="1">OFFSET(Daten2!D94,0,'BSP 2'!$E$6)</f>
        <v>22573.95</v>
      </c>
      <c r="K100" s="98">
        <f ca="1">OFFSET(Daten2!E94,0,'BSP 2'!$E$6)</f>
        <v>22769.16</v>
      </c>
      <c r="L100" s="98">
        <f ca="1">OFFSET(Daten2!F94,0,'BSP 2'!$E$6)</f>
        <v>22545.47</v>
      </c>
    </row>
    <row r="101" spans="8:12" x14ac:dyDescent="0.25">
      <c r="H101" s="44">
        <f>Daten2!B95</f>
        <v>43227</v>
      </c>
      <c r="I101" s="98">
        <f ca="1">OFFSET(Daten2!C95,0,'BSP 2'!$E$6)</f>
        <v>22865.86</v>
      </c>
      <c r="J101" s="98">
        <f ca="1">OFFSET(Daten2!D95,0,'BSP 2'!$E$6)</f>
        <v>22705.3</v>
      </c>
      <c r="K101" s="98">
        <f ca="1">OFFSET(Daten2!E95,0,'BSP 2'!$E$6)</f>
        <v>22894.76</v>
      </c>
      <c r="L101" s="98">
        <f ca="1">OFFSET(Daten2!F95,0,'BSP 2'!$E$6)</f>
        <v>22683.64</v>
      </c>
    </row>
    <row r="102" spans="8:12" x14ac:dyDescent="0.25">
      <c r="H102" s="44">
        <f>Daten2!B96</f>
        <v>43228</v>
      </c>
      <c r="I102" s="98">
        <f ca="1">OFFSET(Daten2!C96,0,'BSP 2'!$E$6)</f>
        <v>22818.02</v>
      </c>
      <c r="J102" s="98">
        <f ca="1">OFFSET(Daten2!D96,0,'BSP 2'!$E$6)</f>
        <v>22889.47</v>
      </c>
      <c r="K102" s="98">
        <f ca="1">OFFSET(Daten2!E96,0,'BSP 2'!$E$6)</f>
        <v>22912.06</v>
      </c>
      <c r="L102" s="98">
        <f ca="1">OFFSET(Daten2!F96,0,'BSP 2'!$E$6)</f>
        <v>22805.72</v>
      </c>
    </row>
    <row r="103" spans="8:12" x14ac:dyDescent="0.25">
      <c r="H103" s="44">
        <f>Daten2!B97</f>
        <v>43229</v>
      </c>
      <c r="I103" s="98">
        <f ca="1">OFFSET(Daten2!C97,0,'BSP 2'!$E$6)</f>
        <v>22717.23</v>
      </c>
      <c r="J103" s="98">
        <f ca="1">OFFSET(Daten2!D97,0,'BSP 2'!$E$6)</f>
        <v>22730.12</v>
      </c>
      <c r="K103" s="98">
        <f ca="1">OFFSET(Daten2!E97,0,'BSP 2'!$E$6)</f>
        <v>22796.14</v>
      </c>
      <c r="L103" s="98">
        <f ca="1">OFFSET(Daten2!F97,0,'BSP 2'!$E$6)</f>
        <v>22695.84</v>
      </c>
    </row>
    <row r="104" spans="8:12" x14ac:dyDescent="0.25">
      <c r="H104" s="44">
        <f>Daten2!B98</f>
        <v>43230</v>
      </c>
      <c r="I104" s="98">
        <f ca="1">OFFSET(Daten2!C98,0,'BSP 2'!$E$6)</f>
        <v>22838.37</v>
      </c>
      <c r="J104" s="98">
        <f ca="1">OFFSET(Daten2!D98,0,'BSP 2'!$E$6)</f>
        <v>22820.62</v>
      </c>
      <c r="K104" s="98">
        <f ca="1">OFFSET(Daten2!E98,0,'BSP 2'!$E$6)</f>
        <v>22887.03</v>
      </c>
      <c r="L104" s="98">
        <f ca="1">OFFSET(Daten2!F98,0,'BSP 2'!$E$6)</f>
        <v>22799.16</v>
      </c>
    </row>
    <row r="105" spans="8:12" x14ac:dyDescent="0.25">
      <c r="H105" s="44">
        <f>Daten2!B99</f>
        <v>43231</v>
      </c>
      <c r="I105" s="98">
        <f ca="1">OFFSET(Daten2!C99,0,'BSP 2'!$E$6)</f>
        <v>22930.36</v>
      </c>
      <c r="J105" s="98">
        <f ca="1">OFFSET(Daten2!D99,0,'BSP 2'!$E$6)</f>
        <v>22907.200000000001</v>
      </c>
      <c r="K105" s="98">
        <f ca="1">OFFSET(Daten2!E99,0,'BSP 2'!$E$6)</f>
        <v>22954.19</v>
      </c>
      <c r="L105" s="98">
        <f ca="1">OFFSET(Daten2!F99,0,'BSP 2'!$E$6)</f>
        <v>22867.3</v>
      </c>
    </row>
    <row r="106" spans="8:12" x14ac:dyDescent="0.25">
      <c r="H106" s="44">
        <f>Daten2!B100</f>
        <v>43234</v>
      </c>
      <c r="I106" s="98">
        <f ca="1">OFFSET(Daten2!C100,0,'BSP 2'!$E$6)</f>
        <v>23002.37</v>
      </c>
      <c r="J106" s="98">
        <f ca="1">OFFSET(Daten2!D100,0,'BSP 2'!$E$6)</f>
        <v>22937.58</v>
      </c>
      <c r="K106" s="98">
        <f ca="1">OFFSET(Daten2!E100,0,'BSP 2'!$E$6)</f>
        <v>23050.39</v>
      </c>
      <c r="L106" s="98">
        <f ca="1">OFFSET(Daten2!F100,0,'BSP 2'!$E$6)</f>
        <v>22935.31</v>
      </c>
    </row>
    <row r="107" spans="8:12" x14ac:dyDescent="0.25">
      <c r="H107" s="44">
        <f>Daten2!B101</f>
        <v>43235</v>
      </c>
      <c r="I107" s="98">
        <f ca="1">OFFSET(Daten2!C101,0,'BSP 2'!$E$6)</f>
        <v>22960.34</v>
      </c>
      <c r="J107" s="98">
        <f ca="1">OFFSET(Daten2!D101,0,'BSP 2'!$E$6)</f>
        <v>23025.95</v>
      </c>
      <c r="K107" s="98">
        <f ca="1">OFFSET(Daten2!E101,0,'BSP 2'!$E$6)</f>
        <v>23031.67</v>
      </c>
      <c r="L107" s="98">
        <f ca="1">OFFSET(Daten2!F101,0,'BSP 2'!$E$6)</f>
        <v>22952.87</v>
      </c>
    </row>
    <row r="108" spans="8:12" x14ac:dyDescent="0.25">
      <c r="H108" s="44">
        <f>Daten2!B102</f>
        <v>43236</v>
      </c>
      <c r="I108" s="98">
        <f ca="1">OFFSET(Daten2!C102,0,'BSP 2'!$E$6)</f>
        <v>22689.74</v>
      </c>
      <c r="J108" s="98">
        <f ca="1">OFFSET(Daten2!D102,0,'BSP 2'!$E$6)</f>
        <v>22868.79</v>
      </c>
      <c r="K108" s="98">
        <f ca="1">OFFSET(Daten2!E102,0,'BSP 2'!$E$6)</f>
        <v>22949.73</v>
      </c>
      <c r="L108" s="98">
        <f ca="1">OFFSET(Daten2!F102,0,'BSP 2'!$E$6)</f>
        <v>22649.85</v>
      </c>
    </row>
    <row r="109" spans="8:12" x14ac:dyDescent="0.25">
      <c r="H109" s="44">
        <f>Daten2!B103</f>
        <v>43237</v>
      </c>
      <c r="I109" s="98">
        <f ca="1">OFFSET(Daten2!C103,0,'BSP 2'!$E$6)</f>
        <v>22437.01</v>
      </c>
      <c r="J109" s="98">
        <f ca="1">OFFSET(Daten2!D103,0,'BSP 2'!$E$6)</f>
        <v>22621.29</v>
      </c>
      <c r="K109" s="98">
        <f ca="1">OFFSET(Daten2!E103,0,'BSP 2'!$E$6)</f>
        <v>22644.69</v>
      </c>
      <c r="L109" s="98">
        <f ca="1">OFFSET(Daten2!F103,0,'BSP 2'!$E$6)</f>
        <v>22366.6</v>
      </c>
    </row>
    <row r="110" spans="8:12" x14ac:dyDescent="0.25">
      <c r="H110" s="44">
        <f>Daten2!B104</f>
        <v>43238</v>
      </c>
      <c r="I110" s="98">
        <f ca="1">OFFSET(Daten2!C104,0,'BSP 2'!$E$6)</f>
        <v>22450.79</v>
      </c>
      <c r="J110" s="98">
        <f ca="1">OFFSET(Daten2!D104,0,'BSP 2'!$E$6)</f>
        <v>22380.22</v>
      </c>
      <c r="K110" s="98">
        <f ca="1">OFFSET(Daten2!E104,0,'BSP 2'!$E$6)</f>
        <v>22509.360000000001</v>
      </c>
      <c r="L110" s="98">
        <f ca="1">OFFSET(Daten2!F104,0,'BSP 2'!$E$6)</f>
        <v>22318.15</v>
      </c>
    </row>
    <row r="111" spans="8:12" x14ac:dyDescent="0.25">
      <c r="H111" s="44">
        <f>Daten2!B105</f>
        <v>43242</v>
      </c>
      <c r="I111" s="98">
        <f ca="1">OFFSET(Daten2!C105,0,'BSP 2'!$E$6)</f>
        <v>22481.09</v>
      </c>
      <c r="J111" s="98">
        <f ca="1">OFFSET(Daten2!D105,0,'BSP 2'!$E$6)</f>
        <v>22488.95</v>
      </c>
      <c r="K111" s="98">
        <f ca="1">OFFSET(Daten2!E105,0,'BSP 2'!$E$6)</f>
        <v>22547.67</v>
      </c>
      <c r="L111" s="98">
        <f ca="1">OFFSET(Daten2!F105,0,'BSP 2'!$E$6)</f>
        <v>22410.91</v>
      </c>
    </row>
    <row r="112" spans="8:12" x14ac:dyDescent="0.25">
      <c r="H112" s="44">
        <f>Daten2!B106</f>
        <v>43243</v>
      </c>
      <c r="I112" s="98">
        <f ca="1">OFFSET(Daten2!C106,0,'BSP 2'!$E$6)</f>
        <v>22358.43</v>
      </c>
      <c r="J112" s="98">
        <f ca="1">OFFSET(Daten2!D106,0,'BSP 2'!$E$6)</f>
        <v>22431.95</v>
      </c>
      <c r="K112" s="98">
        <f ca="1">OFFSET(Daten2!E106,0,'BSP 2'!$E$6)</f>
        <v>22439.1</v>
      </c>
      <c r="L112" s="98">
        <f ca="1">OFFSET(Daten2!F106,0,'BSP 2'!$E$6)</f>
        <v>22240.39</v>
      </c>
    </row>
    <row r="113" spans="8:12" x14ac:dyDescent="0.25">
      <c r="H113" s="44">
        <f>Daten2!B107</f>
        <v>43244</v>
      </c>
      <c r="I113" s="98">
        <f ca="1">OFFSET(Daten2!C107,0,'BSP 2'!$E$6)</f>
        <v>22018.52</v>
      </c>
      <c r="J113" s="98">
        <f ca="1">OFFSET(Daten2!D107,0,'BSP 2'!$E$6)</f>
        <v>22051.97</v>
      </c>
      <c r="K113" s="98">
        <f ca="1">OFFSET(Daten2!E107,0,'BSP 2'!$E$6)</f>
        <v>22079.23</v>
      </c>
      <c r="L113" s="98">
        <f ca="1">OFFSET(Daten2!F107,0,'BSP 2'!$E$6)</f>
        <v>21931.65</v>
      </c>
    </row>
    <row r="114" spans="8:12" x14ac:dyDescent="0.25">
      <c r="H114" s="44">
        <f>Daten2!B108</f>
        <v>43245</v>
      </c>
      <c r="I114" s="98">
        <f ca="1">OFFSET(Daten2!C108,0,'BSP 2'!$E$6)</f>
        <v>22201.82</v>
      </c>
      <c r="J114" s="98">
        <f ca="1">OFFSET(Daten2!D108,0,'BSP 2'!$E$6)</f>
        <v>22163.4</v>
      </c>
      <c r="K114" s="98">
        <f ca="1">OFFSET(Daten2!E108,0,'BSP 2'!$E$6)</f>
        <v>22254.42</v>
      </c>
      <c r="L114" s="98">
        <f ca="1">OFFSET(Daten2!F108,0,'BSP 2'!$E$6)</f>
        <v>22098</v>
      </c>
    </row>
    <row r="115" spans="8:12" x14ac:dyDescent="0.25">
      <c r="H115" s="44">
        <f>Daten2!B109</f>
        <v>43248</v>
      </c>
      <c r="I115" s="98">
        <f ca="1">OFFSET(Daten2!C109,0,'BSP 2'!$E$6)</f>
        <v>22171.35</v>
      </c>
      <c r="J115" s="98">
        <f ca="1">OFFSET(Daten2!D109,0,'BSP 2'!$E$6)</f>
        <v>22126.25</v>
      </c>
      <c r="K115" s="98">
        <f ca="1">OFFSET(Daten2!E109,0,'BSP 2'!$E$6)</f>
        <v>22316.91</v>
      </c>
      <c r="L115" s="98">
        <f ca="1">OFFSET(Daten2!F109,0,'BSP 2'!$E$6)</f>
        <v>22098.04</v>
      </c>
    </row>
    <row r="116" spans="8:12" x14ac:dyDescent="0.25">
      <c r="H116" s="44">
        <f>Daten2!B110</f>
        <v>43249</v>
      </c>
      <c r="I116" s="98">
        <f ca="1">OFFSET(Daten2!C110,0,'BSP 2'!$E$6)</f>
        <v>22475.94</v>
      </c>
      <c r="J116" s="98">
        <f ca="1">OFFSET(Daten2!D110,0,'BSP 2'!$E$6)</f>
        <v>22365.09</v>
      </c>
      <c r="K116" s="98">
        <f ca="1">OFFSET(Daten2!E110,0,'BSP 2'!$E$6)</f>
        <v>22515.72</v>
      </c>
      <c r="L116" s="98">
        <f ca="1">OFFSET(Daten2!F110,0,'BSP 2'!$E$6)</f>
        <v>22355.83</v>
      </c>
    </row>
    <row r="117" spans="8:12" x14ac:dyDescent="0.25">
      <c r="H117" s="44">
        <f>Daten2!B111</f>
        <v>43250</v>
      </c>
      <c r="I117" s="98">
        <f ca="1">OFFSET(Daten2!C111,0,'BSP 2'!$E$6)</f>
        <v>22539.54</v>
      </c>
      <c r="J117" s="98">
        <f ca="1">OFFSET(Daten2!D111,0,'BSP 2'!$E$6)</f>
        <v>22552.17</v>
      </c>
      <c r="K117" s="98">
        <f ca="1">OFFSET(Daten2!E111,0,'BSP 2'!$E$6)</f>
        <v>22602.13</v>
      </c>
      <c r="L117" s="98">
        <f ca="1">OFFSET(Daten2!F111,0,'BSP 2'!$E$6)</f>
        <v>22470.04</v>
      </c>
    </row>
    <row r="118" spans="8:12" x14ac:dyDescent="0.25">
      <c r="H118" s="44">
        <f>Daten2!B112</f>
        <v>43251</v>
      </c>
      <c r="I118" s="98">
        <f ca="1">OFFSET(Daten2!C112,0,'BSP 2'!$E$6)</f>
        <v>22625.73</v>
      </c>
      <c r="J118" s="98">
        <f ca="1">OFFSET(Daten2!D112,0,'BSP 2'!$E$6)</f>
        <v>22520.31</v>
      </c>
      <c r="K118" s="98">
        <f ca="1">OFFSET(Daten2!E112,0,'BSP 2'!$E$6)</f>
        <v>22662.82</v>
      </c>
      <c r="L118" s="98">
        <f ca="1">OFFSET(Daten2!F112,0,'BSP 2'!$E$6)</f>
        <v>22498.59</v>
      </c>
    </row>
    <row r="119" spans="8:12" x14ac:dyDescent="0.25">
      <c r="H119" s="44">
        <f>Daten2!B113</f>
        <v>43252</v>
      </c>
      <c r="I119" s="98">
        <f ca="1">OFFSET(Daten2!C113,0,'BSP 2'!$E$6)</f>
        <v>22823.26</v>
      </c>
      <c r="J119" s="98">
        <f ca="1">OFFSET(Daten2!D113,0,'BSP 2'!$E$6)</f>
        <v>22748.720000000001</v>
      </c>
      <c r="K119" s="98">
        <f ca="1">OFFSET(Daten2!E113,0,'BSP 2'!$E$6)</f>
        <v>22856.37</v>
      </c>
      <c r="L119" s="98">
        <f ca="1">OFFSET(Daten2!F113,0,'BSP 2'!$E$6)</f>
        <v>22732.18</v>
      </c>
    </row>
    <row r="120" spans="8:12" x14ac:dyDescent="0.25">
      <c r="H120" s="44">
        <f>Daten2!B114</f>
        <v>43255</v>
      </c>
      <c r="I120" s="98">
        <f ca="1">OFFSET(Daten2!C114,0,'BSP 2'!$E$6)</f>
        <v>22694.5</v>
      </c>
      <c r="J120" s="98">
        <f ca="1">OFFSET(Daten2!D114,0,'BSP 2'!$E$6)</f>
        <v>22799.38</v>
      </c>
      <c r="K120" s="98">
        <f ca="1">OFFSET(Daten2!E114,0,'BSP 2'!$E$6)</f>
        <v>22879</v>
      </c>
      <c r="L120" s="98">
        <f ca="1">OFFSET(Daten2!F114,0,'BSP 2'!$E$6)</f>
        <v>22694.5</v>
      </c>
    </row>
    <row r="121" spans="8:12" x14ac:dyDescent="0.25">
      <c r="H121" s="44">
        <f>Daten2!B115</f>
        <v>43256</v>
      </c>
      <c r="I121" s="98">
        <f ca="1">OFFSET(Daten2!C115,0,'BSP 2'!$E$6)</f>
        <v>22804.04</v>
      </c>
      <c r="J121" s="98">
        <f ca="1">OFFSET(Daten2!D115,0,'BSP 2'!$E$6)</f>
        <v>22686.95</v>
      </c>
      <c r="K121" s="98">
        <f ca="1">OFFSET(Daten2!E115,0,'BSP 2'!$E$6)</f>
        <v>22856.080000000002</v>
      </c>
      <c r="L121" s="98">
        <f ca="1">OFFSET(Daten2!F115,0,'BSP 2'!$E$6)</f>
        <v>22667.3</v>
      </c>
    </row>
    <row r="122" spans="8:12" x14ac:dyDescent="0.25">
      <c r="H122" s="44">
        <f>Daten2!B116</f>
        <v>43257</v>
      </c>
      <c r="I122" s="98">
        <f ca="1">OFFSET(Daten2!C116,0,'BSP 2'!$E$6)</f>
        <v>22878.35</v>
      </c>
      <c r="J122" s="98">
        <f ca="1">OFFSET(Daten2!D116,0,'BSP 2'!$E$6)</f>
        <v>22977.22</v>
      </c>
      <c r="K122" s="98">
        <f ca="1">OFFSET(Daten2!E116,0,'BSP 2'!$E$6)</f>
        <v>23011.57</v>
      </c>
      <c r="L122" s="98">
        <f ca="1">OFFSET(Daten2!F116,0,'BSP 2'!$E$6)</f>
        <v>22797.73</v>
      </c>
    </row>
    <row r="123" spans="8:12" x14ac:dyDescent="0.25">
      <c r="H123" s="44">
        <f>Daten2!B117</f>
        <v>43258</v>
      </c>
      <c r="I123" s="98">
        <f ca="1">OFFSET(Daten2!C117,0,'BSP 2'!$E$6)</f>
        <v>22966.38</v>
      </c>
      <c r="J123" s="98">
        <f ca="1">OFFSET(Daten2!D117,0,'BSP 2'!$E$6)</f>
        <v>22896.17</v>
      </c>
      <c r="K123" s="98">
        <f ca="1">OFFSET(Daten2!E117,0,'BSP 2'!$E$6)</f>
        <v>22993.26</v>
      </c>
      <c r="L123" s="98">
        <f ca="1">OFFSET(Daten2!F117,0,'BSP 2'!$E$6)</f>
        <v>22895.31</v>
      </c>
    </row>
    <row r="124" spans="8:12" x14ac:dyDescent="0.25">
      <c r="H124" s="44">
        <f>Daten2!B118</f>
        <v>43259</v>
      </c>
      <c r="I124" s="98">
        <f ca="1">OFFSET(Daten2!C118,0,'BSP 2'!$E$6)</f>
        <v>22738.61</v>
      </c>
      <c r="J124" s="98">
        <f ca="1">OFFSET(Daten2!D118,0,'BSP 2'!$E$6)</f>
        <v>22842.959999999999</v>
      </c>
      <c r="K124" s="98">
        <f ca="1">OFFSET(Daten2!E118,0,'BSP 2'!$E$6)</f>
        <v>22898.39</v>
      </c>
      <c r="L124" s="98">
        <f ca="1">OFFSET(Daten2!F118,0,'BSP 2'!$E$6)</f>
        <v>22738.61</v>
      </c>
    </row>
    <row r="125" spans="8:12" x14ac:dyDescent="0.25">
      <c r="H125" s="44">
        <f>Daten2!B119</f>
        <v>43262</v>
      </c>
      <c r="I125" s="98">
        <f ca="1">OFFSET(Daten2!C119,0,'BSP 2'!$E$6)</f>
        <v>22851.75</v>
      </c>
      <c r="J125" s="98">
        <f ca="1">OFFSET(Daten2!D119,0,'BSP 2'!$E$6)</f>
        <v>22883.24</v>
      </c>
      <c r="K125" s="98">
        <f ca="1">OFFSET(Daten2!E119,0,'BSP 2'!$E$6)</f>
        <v>22885.84</v>
      </c>
      <c r="L125" s="98">
        <f ca="1">OFFSET(Daten2!F119,0,'BSP 2'!$E$6)</f>
        <v>22770.38</v>
      </c>
    </row>
    <row r="126" spans="8:12" x14ac:dyDescent="0.25">
      <c r="H126" s="44">
        <f>Daten2!B120</f>
        <v>43263</v>
      </c>
      <c r="I126" s="98">
        <f ca="1">OFFSET(Daten2!C120,0,'BSP 2'!$E$6)</f>
        <v>22680.33</v>
      </c>
      <c r="J126" s="98">
        <f ca="1">OFFSET(Daten2!D120,0,'BSP 2'!$E$6)</f>
        <v>22806.57</v>
      </c>
      <c r="K126" s="98">
        <f ca="1">OFFSET(Daten2!E120,0,'BSP 2'!$E$6)</f>
        <v>22806.89</v>
      </c>
      <c r="L126" s="98">
        <f ca="1">OFFSET(Daten2!F120,0,'BSP 2'!$E$6)</f>
        <v>22601.13</v>
      </c>
    </row>
    <row r="127" spans="8:12" x14ac:dyDescent="0.25">
      <c r="H127" s="44">
        <f>Daten2!B121</f>
        <v>43264</v>
      </c>
      <c r="I127" s="98">
        <f ca="1">OFFSET(Daten2!C121,0,'BSP 2'!$E$6)</f>
        <v>22278.48</v>
      </c>
      <c r="J127" s="98">
        <f ca="1">OFFSET(Daten2!D121,0,'BSP 2'!$E$6)</f>
        <v>22565.919999999998</v>
      </c>
      <c r="K127" s="98">
        <f ca="1">OFFSET(Daten2!E121,0,'BSP 2'!$E$6)</f>
        <v>22618.52</v>
      </c>
      <c r="L127" s="98">
        <f ca="1">OFFSET(Daten2!F121,0,'BSP 2'!$E$6)</f>
        <v>22278.48</v>
      </c>
    </row>
    <row r="128" spans="8:12" x14ac:dyDescent="0.25">
      <c r="H128" s="44">
        <f>Daten2!B122</f>
        <v>43265</v>
      </c>
      <c r="I128" s="98">
        <f ca="1">OFFSET(Daten2!C122,0,'BSP 2'!$E$6)</f>
        <v>22555.43</v>
      </c>
      <c r="J128" s="98">
        <f ca="1">OFFSET(Daten2!D122,0,'BSP 2'!$E$6)</f>
        <v>22338.53</v>
      </c>
      <c r="K128" s="98">
        <f ca="1">OFFSET(Daten2!E122,0,'BSP 2'!$E$6)</f>
        <v>22581.4</v>
      </c>
      <c r="L128" s="98">
        <f ca="1">OFFSET(Daten2!F122,0,'BSP 2'!$E$6)</f>
        <v>22167.16</v>
      </c>
    </row>
    <row r="129" spans="8:12" x14ac:dyDescent="0.25">
      <c r="H129" s="44">
        <f>Daten2!B123</f>
        <v>43266</v>
      </c>
      <c r="I129" s="98">
        <f ca="1">OFFSET(Daten2!C123,0,'BSP 2'!$E$6)</f>
        <v>22693.040000000001</v>
      </c>
      <c r="J129" s="98">
        <f ca="1">OFFSET(Daten2!D123,0,'BSP 2'!$E$6)</f>
        <v>22523.279999999999</v>
      </c>
      <c r="K129" s="98">
        <f ca="1">OFFSET(Daten2!E123,0,'BSP 2'!$E$6)</f>
        <v>22782.01</v>
      </c>
      <c r="L129" s="98">
        <f ca="1">OFFSET(Daten2!F123,0,'BSP 2'!$E$6)</f>
        <v>22491.08</v>
      </c>
    </row>
    <row r="130" spans="8:12" x14ac:dyDescent="0.25">
      <c r="H130" s="44">
        <f>Daten2!B124</f>
        <v>43269</v>
      </c>
      <c r="I130" s="98">
        <f ca="1">OFFSET(Daten2!C124,0,'BSP 2'!$E$6)</f>
        <v>22516.83</v>
      </c>
      <c r="J130" s="98">
        <f ca="1">OFFSET(Daten2!D124,0,'BSP 2'!$E$6)</f>
        <v>22456.45</v>
      </c>
      <c r="K130" s="98">
        <f ca="1">OFFSET(Daten2!E124,0,'BSP 2'!$E$6)</f>
        <v>22535.65</v>
      </c>
      <c r="L130" s="98">
        <f ca="1">OFFSET(Daten2!F124,0,'BSP 2'!$E$6)</f>
        <v>22414.18</v>
      </c>
    </row>
    <row r="131" spans="8:12" x14ac:dyDescent="0.25">
      <c r="H131" s="44">
        <f>Daten2!B125</f>
        <v>43270</v>
      </c>
      <c r="I131" s="98">
        <f ca="1">OFFSET(Daten2!C125,0,'BSP 2'!$E$6)</f>
        <v>22338.15</v>
      </c>
      <c r="J131" s="98">
        <f ca="1">OFFSET(Daten2!D125,0,'BSP 2'!$E$6)</f>
        <v>22543.56</v>
      </c>
      <c r="K131" s="98">
        <f ca="1">OFFSET(Daten2!E125,0,'BSP 2'!$E$6)</f>
        <v>22556.55</v>
      </c>
      <c r="L131" s="98">
        <f ca="1">OFFSET(Daten2!F125,0,'BSP 2'!$E$6)</f>
        <v>22312.79</v>
      </c>
    </row>
    <row r="132" spans="8:12" x14ac:dyDescent="0.25">
      <c r="H132" s="44">
        <f>Daten2!B126</f>
        <v>43271</v>
      </c>
      <c r="I132" s="98">
        <f ca="1">OFFSET(Daten2!C126,0,'BSP 2'!$E$6)</f>
        <v>22342</v>
      </c>
      <c r="J132" s="98">
        <f ca="1">OFFSET(Daten2!D126,0,'BSP 2'!$E$6)</f>
        <v>22160.33</v>
      </c>
      <c r="K132" s="98">
        <f ca="1">OFFSET(Daten2!E126,0,'BSP 2'!$E$6)</f>
        <v>22368.78</v>
      </c>
      <c r="L132" s="98">
        <f ca="1">OFFSET(Daten2!F126,0,'BSP 2'!$E$6)</f>
        <v>22104.12</v>
      </c>
    </row>
    <row r="133" spans="8:12" x14ac:dyDescent="0.25">
      <c r="H133" s="44">
        <f>Daten2!B127</f>
        <v>43272</v>
      </c>
      <c r="I133" s="98">
        <f ca="1">OFFSET(Daten2!C127,0,'BSP 2'!$E$6)</f>
        <v>22271.77</v>
      </c>
      <c r="J133" s="98">
        <f ca="1">OFFSET(Daten2!D127,0,'BSP 2'!$E$6)</f>
        <v>22320.880000000001</v>
      </c>
      <c r="K133" s="98">
        <f ca="1">OFFSET(Daten2!E127,0,'BSP 2'!$E$6)</f>
        <v>22356.54</v>
      </c>
      <c r="L133" s="98">
        <f ca="1">OFFSET(Daten2!F127,0,'BSP 2'!$E$6)</f>
        <v>22205.34</v>
      </c>
    </row>
    <row r="134" spans="8:12" x14ac:dyDescent="0.25">
      <c r="H134" s="44">
        <f>Daten2!B128</f>
        <v>43273</v>
      </c>
      <c r="I134" s="98">
        <f ca="1">OFFSET(Daten2!C128,0,'BSP 2'!$E$6)</f>
        <v>22270.39</v>
      </c>
      <c r="J134" s="98">
        <f ca="1">OFFSET(Daten2!D128,0,'BSP 2'!$E$6)</f>
        <v>22195.19</v>
      </c>
      <c r="K134" s="98">
        <f ca="1">OFFSET(Daten2!E128,0,'BSP 2'!$E$6)</f>
        <v>22299.39</v>
      </c>
      <c r="L134" s="98">
        <f ca="1">OFFSET(Daten2!F128,0,'BSP 2'!$E$6)</f>
        <v>22038.400000000001</v>
      </c>
    </row>
    <row r="135" spans="8:12" x14ac:dyDescent="0.25">
      <c r="H135" s="44">
        <f>Daten2!B129</f>
        <v>43276</v>
      </c>
      <c r="I135" s="98">
        <f ca="1">OFFSET(Daten2!C129,0,'BSP 2'!$E$6)</f>
        <v>22304.51</v>
      </c>
      <c r="J135" s="98">
        <f ca="1">OFFSET(Daten2!D129,0,'BSP 2'!$E$6)</f>
        <v>22314.47</v>
      </c>
      <c r="K135" s="98">
        <f ca="1">OFFSET(Daten2!E129,0,'BSP 2'!$E$6)</f>
        <v>22332.82</v>
      </c>
      <c r="L135" s="98">
        <f ca="1">OFFSET(Daten2!F129,0,'BSP 2'!$E$6)</f>
        <v>22145.48</v>
      </c>
    </row>
    <row r="136" spans="8:12" x14ac:dyDescent="0.25">
      <c r="H136" s="44">
        <f>Daten2!B130</f>
        <v>43277</v>
      </c>
      <c r="I136" s="98">
        <f ca="1">OFFSET(Daten2!C130,0,'BSP 2'!$E$6)</f>
        <v>21811.93</v>
      </c>
      <c r="J136" s="98">
        <f ca="1">OFFSET(Daten2!D130,0,'BSP 2'!$E$6)</f>
        <v>22233.8</v>
      </c>
      <c r="K136" s="98">
        <f ca="1">OFFSET(Daten2!E130,0,'BSP 2'!$E$6)</f>
        <v>22312.25</v>
      </c>
      <c r="L136" s="98">
        <f ca="1">OFFSET(Daten2!F130,0,'BSP 2'!$E$6)</f>
        <v>21784.48</v>
      </c>
    </row>
    <row r="137" spans="8:12" x14ac:dyDescent="0.25">
      <c r="H137" s="44">
        <f>Daten2!B131</f>
        <v>43278</v>
      </c>
      <c r="I137" s="98">
        <f ca="1">OFFSET(Daten2!C131,0,'BSP 2'!$E$6)</f>
        <v>21785.54</v>
      </c>
      <c r="J137" s="98">
        <f ca="1">OFFSET(Daten2!D131,0,'BSP 2'!$E$6)</f>
        <v>21889.06</v>
      </c>
      <c r="K137" s="98">
        <f ca="1">OFFSET(Daten2!E131,0,'BSP 2'!$E$6)</f>
        <v>21927.81</v>
      </c>
      <c r="L137" s="98">
        <f ca="1">OFFSET(Daten2!F131,0,'BSP 2'!$E$6)</f>
        <v>21574.560000000001</v>
      </c>
    </row>
    <row r="138" spans="8:12" x14ac:dyDescent="0.25">
      <c r="H138" s="44">
        <f>Daten2!B132</f>
        <v>43279</v>
      </c>
      <c r="I138" s="98">
        <f ca="1">OFFSET(Daten2!C132,0,'BSP 2'!$E$6)</f>
        <v>21717.040000000001</v>
      </c>
      <c r="J138" s="98">
        <f ca="1">OFFSET(Daten2!D132,0,'BSP 2'!$E$6)</f>
        <v>21679</v>
      </c>
      <c r="K138" s="98">
        <f ca="1">OFFSET(Daten2!E132,0,'BSP 2'!$E$6)</f>
        <v>21784</v>
      </c>
      <c r="L138" s="98">
        <f ca="1">OFFSET(Daten2!F132,0,'BSP 2'!$E$6)</f>
        <v>21604.18</v>
      </c>
    </row>
    <row r="139" spans="8:12" x14ac:dyDescent="0.25">
      <c r="H139" s="44">
        <f>Daten2!B133</f>
        <v>43280</v>
      </c>
      <c r="I139" s="98">
        <f ca="1">OFFSET(Daten2!C133,0,'BSP 2'!$E$6)</f>
        <v>21546.99</v>
      </c>
      <c r="J139" s="98">
        <f ca="1">OFFSET(Daten2!D133,0,'BSP 2'!$E$6)</f>
        <v>21697.439999999999</v>
      </c>
      <c r="K139" s="98">
        <f ca="1">OFFSET(Daten2!E133,0,'BSP 2'!$E$6)</f>
        <v>21751.5</v>
      </c>
      <c r="L139" s="98">
        <f ca="1">OFFSET(Daten2!F133,0,'BSP 2'!$E$6)</f>
        <v>21462.95</v>
      </c>
    </row>
    <row r="140" spans="8:12" x14ac:dyDescent="0.25">
      <c r="H140" s="44">
        <f>Daten2!B134</f>
        <v>43283</v>
      </c>
      <c r="I140" s="98">
        <f ca="1">OFFSET(Daten2!C134,0,'BSP 2'!$E$6)</f>
        <v>21788.14</v>
      </c>
      <c r="J140" s="98">
        <f ca="1">OFFSET(Daten2!D134,0,'BSP 2'!$E$6)</f>
        <v>21647.66</v>
      </c>
      <c r="K140" s="98">
        <f ca="1">OFFSET(Daten2!E134,0,'BSP 2'!$E$6)</f>
        <v>21866.16</v>
      </c>
      <c r="L140" s="98">
        <f ca="1">OFFSET(Daten2!F134,0,'BSP 2'!$E$6)</f>
        <v>21642.959999999999</v>
      </c>
    </row>
    <row r="141" spans="8:12" x14ac:dyDescent="0.25">
      <c r="H141" s="44">
        <f>Daten2!B135</f>
        <v>43284</v>
      </c>
      <c r="I141" s="98">
        <f ca="1">OFFSET(Daten2!C135,0,'BSP 2'!$E$6)</f>
        <v>22052.18</v>
      </c>
      <c r="J141" s="98">
        <f ca="1">OFFSET(Daten2!D135,0,'BSP 2'!$E$6)</f>
        <v>21838.53</v>
      </c>
      <c r="K141" s="98">
        <f ca="1">OFFSET(Daten2!E135,0,'BSP 2'!$E$6)</f>
        <v>22105.95</v>
      </c>
      <c r="L141" s="98">
        <f ca="1">OFFSET(Daten2!F135,0,'BSP 2'!$E$6)</f>
        <v>21825.759999999998</v>
      </c>
    </row>
    <row r="142" spans="8:12" x14ac:dyDescent="0.25">
      <c r="H142" s="44">
        <f>Daten2!B136</f>
        <v>43285</v>
      </c>
      <c r="I142" s="98">
        <f ca="1">OFFSET(Daten2!C136,0,'BSP 2'!$E$6)</f>
        <v>22196.89</v>
      </c>
      <c r="J142" s="98">
        <f ca="1">OFFSET(Daten2!D136,0,'BSP 2'!$E$6)</f>
        <v>22215.34</v>
      </c>
      <c r="K142" s="98">
        <f ca="1">OFFSET(Daten2!E136,0,'BSP 2'!$E$6)</f>
        <v>22321.599999999999</v>
      </c>
      <c r="L142" s="98">
        <f ca="1">OFFSET(Daten2!F136,0,'BSP 2'!$E$6)</f>
        <v>22196.89</v>
      </c>
    </row>
    <row r="143" spans="8:12" x14ac:dyDescent="0.25">
      <c r="H143" s="44">
        <f>Daten2!B137</f>
        <v>43286</v>
      </c>
      <c r="I143" s="98">
        <f ca="1">OFFSET(Daten2!C137,0,'BSP 2'!$E$6)</f>
        <v>21932.21</v>
      </c>
      <c r="J143" s="98">
        <f ca="1">OFFSET(Daten2!D137,0,'BSP 2'!$E$6)</f>
        <v>22002.14</v>
      </c>
      <c r="K143" s="98">
        <f ca="1">OFFSET(Daten2!E137,0,'BSP 2'!$E$6)</f>
        <v>22044.62</v>
      </c>
      <c r="L143" s="98">
        <f ca="1">OFFSET(Daten2!F137,0,'BSP 2'!$E$6)</f>
        <v>21744.25</v>
      </c>
    </row>
    <row r="144" spans="8:12" x14ac:dyDescent="0.25">
      <c r="H144" s="44">
        <f>Daten2!B138</f>
        <v>43287</v>
      </c>
      <c r="I144" s="98">
        <f ca="1">OFFSET(Daten2!C138,0,'BSP 2'!$E$6)</f>
        <v>22187.96</v>
      </c>
      <c r="J144" s="98">
        <f ca="1">OFFSET(Daten2!D138,0,'BSP 2'!$E$6)</f>
        <v>22036.87</v>
      </c>
      <c r="K144" s="98">
        <f ca="1">OFFSET(Daten2!E138,0,'BSP 2'!$E$6)</f>
        <v>22233.52</v>
      </c>
      <c r="L144" s="98">
        <f ca="1">OFFSET(Daten2!F138,0,'BSP 2'!$E$6)</f>
        <v>22019.19</v>
      </c>
    </row>
    <row r="145" spans="8:12" x14ac:dyDescent="0.25">
      <c r="H145" s="44">
        <f>Daten2!B139</f>
        <v>43290</v>
      </c>
      <c r="I145" s="98">
        <f ca="1">OFFSET(Daten2!C139,0,'BSP 2'!$E$6)</f>
        <v>22597.35</v>
      </c>
      <c r="J145" s="98">
        <f ca="1">OFFSET(Daten2!D139,0,'BSP 2'!$E$6)</f>
        <v>22397.62</v>
      </c>
      <c r="K145" s="98">
        <f ca="1">OFFSET(Daten2!E139,0,'BSP 2'!$E$6)</f>
        <v>22692.86</v>
      </c>
      <c r="L145" s="98">
        <f ca="1">OFFSET(Daten2!F139,0,'BSP 2'!$E$6)</f>
        <v>22316.52</v>
      </c>
    </row>
    <row r="146" spans="8:12" x14ac:dyDescent="0.25">
      <c r="H146" s="44">
        <f>Daten2!B140</f>
        <v>43291</v>
      </c>
      <c r="I146" s="98">
        <f ca="1">OFFSET(Daten2!C140,0,'BSP 2'!$E$6)</f>
        <v>22697.360000000001</v>
      </c>
      <c r="J146" s="98">
        <f ca="1">OFFSET(Daten2!D140,0,'BSP 2'!$E$6)</f>
        <v>22605.73</v>
      </c>
      <c r="K146" s="98">
        <f ca="1">OFFSET(Daten2!E140,0,'BSP 2'!$E$6)</f>
        <v>22832.22</v>
      </c>
      <c r="L146" s="98">
        <f ca="1">OFFSET(Daten2!F140,0,'BSP 2'!$E$6)</f>
        <v>22575.42</v>
      </c>
    </row>
    <row r="147" spans="8:12" x14ac:dyDescent="0.25">
      <c r="H147" s="44">
        <f>Daten2!B141</f>
        <v>43292</v>
      </c>
      <c r="I147" s="98">
        <f ca="1">OFFSET(Daten2!C141,0,'BSP 2'!$E$6)</f>
        <v>22794.19</v>
      </c>
      <c r="J147" s="98">
        <f ca="1">OFFSET(Daten2!D141,0,'BSP 2'!$E$6)</f>
        <v>22917.52</v>
      </c>
      <c r="K147" s="98">
        <f ca="1">OFFSET(Daten2!E141,0,'BSP 2'!$E$6)</f>
        <v>22949.32</v>
      </c>
      <c r="L147" s="98">
        <f ca="1">OFFSET(Daten2!F141,0,'BSP 2'!$E$6)</f>
        <v>22794.19</v>
      </c>
    </row>
    <row r="148" spans="8:12" x14ac:dyDescent="0.25">
      <c r="H148" s="44">
        <f>Daten2!B142</f>
        <v>43293</v>
      </c>
      <c r="I148" s="98">
        <f ca="1">OFFSET(Daten2!C142,0,'BSP 2'!$E$6)</f>
        <v>22764.68</v>
      </c>
      <c r="J148" s="98">
        <f ca="1">OFFSET(Daten2!D142,0,'BSP 2'!$E$6)</f>
        <v>22871.62</v>
      </c>
      <c r="K148" s="98">
        <f ca="1">OFFSET(Daten2!E142,0,'BSP 2'!$E$6)</f>
        <v>22926.47</v>
      </c>
      <c r="L148" s="98">
        <f ca="1">OFFSET(Daten2!F142,0,'BSP 2'!$E$6)</f>
        <v>22761.87</v>
      </c>
    </row>
    <row r="149" spans="8:12" x14ac:dyDescent="0.25">
      <c r="H149" s="44">
        <f>Daten2!B143</f>
        <v>43294</v>
      </c>
      <c r="I149" s="98">
        <f ca="1">OFFSET(Daten2!C143,0,'BSP 2'!$E$6)</f>
        <v>22697.88</v>
      </c>
      <c r="J149" s="98">
        <f ca="1">OFFSET(Daten2!D143,0,'BSP 2'!$E$6)</f>
        <v>22734.560000000001</v>
      </c>
      <c r="K149" s="98">
        <f ca="1">OFFSET(Daten2!E143,0,'BSP 2'!$E$6)</f>
        <v>22869.98</v>
      </c>
      <c r="L149" s="98">
        <f ca="1">OFFSET(Daten2!F143,0,'BSP 2'!$E$6)</f>
        <v>22541.35</v>
      </c>
    </row>
    <row r="150" spans="8:12" x14ac:dyDescent="0.25">
      <c r="H150" s="44">
        <f>Daten2!B144</f>
        <v>43297</v>
      </c>
      <c r="I150" s="98">
        <f ca="1">OFFSET(Daten2!C144,0,'BSP 2'!$E$6)</f>
        <v>22396.99</v>
      </c>
      <c r="J150" s="98">
        <f ca="1">OFFSET(Daten2!D144,0,'BSP 2'!$E$6)</f>
        <v>22480.33</v>
      </c>
      <c r="K150" s="98">
        <f ca="1">OFFSET(Daten2!E144,0,'BSP 2'!$E$6)</f>
        <v>22507.17</v>
      </c>
      <c r="L150" s="98">
        <f ca="1">OFFSET(Daten2!F144,0,'BSP 2'!$E$6)</f>
        <v>22341.87</v>
      </c>
    </row>
    <row r="151" spans="8:12" x14ac:dyDescent="0.25">
      <c r="H151" s="44">
        <f>Daten2!B145</f>
        <v>43298</v>
      </c>
      <c r="I151" s="98">
        <f ca="1">OFFSET(Daten2!C145,0,'BSP 2'!$E$6)</f>
        <v>22510.48</v>
      </c>
      <c r="J151" s="98">
        <f ca="1">OFFSET(Daten2!D145,0,'BSP 2'!$E$6)</f>
        <v>22555.05</v>
      </c>
      <c r="K151" s="98">
        <f ca="1">OFFSET(Daten2!E145,0,'BSP 2'!$E$6)</f>
        <v>22555.05</v>
      </c>
      <c r="L151" s="98">
        <f ca="1">OFFSET(Daten2!F145,0,'BSP 2'!$E$6)</f>
        <v>22416.23</v>
      </c>
    </row>
    <row r="152" spans="8:12" x14ac:dyDescent="0.25">
      <c r="H152" s="44">
        <f>Daten2!B146</f>
        <v>43299</v>
      </c>
      <c r="I152" s="98">
        <f ca="1">OFFSET(Daten2!C146,0,'BSP 2'!$E$6)</f>
        <v>22614.25</v>
      </c>
      <c r="J152" s="98">
        <f ca="1">OFFSET(Daten2!D146,0,'BSP 2'!$E$6)</f>
        <v>22594.28</v>
      </c>
      <c r="K152" s="98">
        <f ca="1">OFFSET(Daten2!E146,0,'BSP 2'!$E$6)</f>
        <v>22645.66</v>
      </c>
      <c r="L152" s="98">
        <f ca="1">OFFSET(Daten2!F146,0,'BSP 2'!$E$6)</f>
        <v>22547.14</v>
      </c>
    </row>
    <row r="153" spans="8:12" x14ac:dyDescent="0.25">
      <c r="H153" s="44">
        <f>Daten2!B147</f>
        <v>43300</v>
      </c>
      <c r="I153" s="98">
        <f ca="1">OFFSET(Daten2!C147,0,'BSP 2'!$E$6)</f>
        <v>22586.87</v>
      </c>
      <c r="J153" s="98">
        <f ca="1">OFFSET(Daten2!D147,0,'BSP 2'!$E$6)</f>
        <v>22711.59</v>
      </c>
      <c r="K153" s="98">
        <f ca="1">OFFSET(Daten2!E147,0,'BSP 2'!$E$6)</f>
        <v>22717.15</v>
      </c>
      <c r="L153" s="98">
        <f ca="1">OFFSET(Daten2!F147,0,'BSP 2'!$E$6)</f>
        <v>22549.77</v>
      </c>
    </row>
    <row r="154" spans="8:12" x14ac:dyDescent="0.25">
      <c r="H154" s="44">
        <f>Daten2!B148</f>
        <v>43301</v>
      </c>
      <c r="I154" s="98">
        <f ca="1">OFFSET(Daten2!C148,0,'BSP 2'!$E$6)</f>
        <v>22712.75</v>
      </c>
      <c r="J154" s="98">
        <f ca="1">OFFSET(Daten2!D148,0,'BSP 2'!$E$6)</f>
        <v>22646.48</v>
      </c>
      <c r="K154" s="98">
        <f ca="1">OFFSET(Daten2!E148,0,'BSP 2'!$E$6)</f>
        <v>22712.75</v>
      </c>
      <c r="L154" s="98">
        <f ca="1">OFFSET(Daten2!F148,0,'BSP 2'!$E$6)</f>
        <v>22593.200000000001</v>
      </c>
    </row>
    <row r="155" spans="8:12" x14ac:dyDescent="0.25">
      <c r="H155" s="44">
        <f>Daten2!B149</f>
        <v>43304</v>
      </c>
      <c r="I155" s="98">
        <f ca="1">OFFSET(Daten2!C149,0,'BSP 2'!$E$6)</f>
        <v>22544.84</v>
      </c>
      <c r="J155" s="98">
        <f ca="1">OFFSET(Daten2!D149,0,'BSP 2'!$E$6)</f>
        <v>22613.3</v>
      </c>
      <c r="K155" s="98">
        <f ca="1">OFFSET(Daten2!E149,0,'BSP 2'!$E$6)</f>
        <v>22631.32</v>
      </c>
      <c r="L155" s="98">
        <f ca="1">OFFSET(Daten2!F149,0,'BSP 2'!$E$6)</f>
        <v>22518.94</v>
      </c>
    </row>
    <row r="156" spans="8:12" x14ac:dyDescent="0.25">
      <c r="H156" s="44">
        <f>Daten2!B150</f>
        <v>43305</v>
      </c>
      <c r="I156" s="98">
        <f ca="1">OFFSET(Daten2!C150,0,'BSP 2'!$E$6)</f>
        <v>22553.72</v>
      </c>
      <c r="J156" s="98">
        <f ca="1">OFFSET(Daten2!D150,0,'BSP 2'!$E$6)</f>
        <v>22472.12</v>
      </c>
      <c r="K156" s="98">
        <f ca="1">OFFSET(Daten2!E150,0,'BSP 2'!$E$6)</f>
        <v>22678.06</v>
      </c>
      <c r="L156" s="98">
        <f ca="1">OFFSET(Daten2!F150,0,'BSP 2'!$E$6)</f>
        <v>22352.21</v>
      </c>
    </row>
    <row r="157" spans="8:12" x14ac:dyDescent="0.25">
      <c r="H157" s="44">
        <f>Daten2!B151</f>
        <v>43306</v>
      </c>
      <c r="I157" s="98">
        <f ca="1">OFFSET(Daten2!C151,0,'BSP 2'!$E$6)</f>
        <v>22746.7</v>
      </c>
      <c r="J157" s="98">
        <f ca="1">OFFSET(Daten2!D151,0,'BSP 2'!$E$6)</f>
        <v>22642.18</v>
      </c>
      <c r="K157" s="98">
        <f ca="1">OFFSET(Daten2!E151,0,'BSP 2'!$E$6)</f>
        <v>22775.47</v>
      </c>
      <c r="L157" s="98">
        <f ca="1">OFFSET(Daten2!F151,0,'BSP 2'!$E$6)</f>
        <v>22615.98</v>
      </c>
    </row>
    <row r="158" spans="8:12" x14ac:dyDescent="0.25">
      <c r="H158" s="44">
        <f>Daten2!B152</f>
        <v>43307</v>
      </c>
      <c r="I158" s="98">
        <f ca="1">OFFSET(Daten2!C152,0,'BSP 2'!$E$6)</f>
        <v>22512.53</v>
      </c>
      <c r="J158" s="98">
        <f ca="1">OFFSET(Daten2!D152,0,'BSP 2'!$E$6)</f>
        <v>22676.73</v>
      </c>
      <c r="K158" s="98">
        <f ca="1">OFFSET(Daten2!E152,0,'BSP 2'!$E$6)</f>
        <v>22754.73</v>
      </c>
      <c r="L158" s="98">
        <f ca="1">OFFSET(Daten2!F152,0,'BSP 2'!$E$6)</f>
        <v>22464.81</v>
      </c>
    </row>
    <row r="159" spans="8:12" x14ac:dyDescent="0.25">
      <c r="H159" s="44">
        <f>Daten2!B153</f>
        <v>43308</v>
      </c>
      <c r="I159" s="98">
        <f ca="1">OFFSET(Daten2!C153,0,'BSP 2'!$E$6)</f>
        <v>22525.18</v>
      </c>
      <c r="J159" s="98">
        <f ca="1">OFFSET(Daten2!D153,0,'BSP 2'!$E$6)</f>
        <v>22585.54</v>
      </c>
      <c r="K159" s="98">
        <f ca="1">OFFSET(Daten2!E153,0,'BSP 2'!$E$6)</f>
        <v>22613.5</v>
      </c>
      <c r="L159" s="98">
        <f ca="1">OFFSET(Daten2!F153,0,'BSP 2'!$E$6)</f>
        <v>22490.57</v>
      </c>
    </row>
    <row r="160" spans="8:12" x14ac:dyDescent="0.25">
      <c r="H160" s="44">
        <f>Daten2!B154</f>
        <v>43311</v>
      </c>
      <c r="I160" s="98">
        <f ca="1">OFFSET(Daten2!C154,0,'BSP 2'!$E$6)</f>
        <v>22507.32</v>
      </c>
      <c r="J160" s="98">
        <f ca="1">OFFSET(Daten2!D154,0,'BSP 2'!$E$6)</f>
        <v>22536.05</v>
      </c>
      <c r="K160" s="98">
        <f ca="1">OFFSET(Daten2!E154,0,'BSP 2'!$E$6)</f>
        <v>22635.68</v>
      </c>
      <c r="L160" s="98">
        <f ca="1">OFFSET(Daten2!F154,0,'BSP 2'!$E$6)</f>
        <v>22486.74</v>
      </c>
    </row>
    <row r="161" spans="8:12" x14ac:dyDescent="0.25">
      <c r="H161" s="44">
        <f>Daten2!B155</f>
        <v>43312</v>
      </c>
      <c r="I161" s="98">
        <f ca="1">OFFSET(Daten2!C155,0,'BSP 2'!$E$6)</f>
        <v>22662.74</v>
      </c>
      <c r="J161" s="98">
        <f ca="1">OFFSET(Daten2!D155,0,'BSP 2'!$E$6)</f>
        <v>22514.31</v>
      </c>
      <c r="K161" s="98">
        <f ca="1">OFFSET(Daten2!E155,0,'BSP 2'!$E$6)</f>
        <v>22666.68</v>
      </c>
      <c r="L161" s="98">
        <f ca="1">OFFSET(Daten2!F155,0,'BSP 2'!$E$6)</f>
        <v>22499.05</v>
      </c>
    </row>
    <row r="162" spans="8:12" x14ac:dyDescent="0.25">
      <c r="H162" s="44">
        <f>Daten2!B156</f>
        <v>43313</v>
      </c>
      <c r="I162" s="98">
        <f ca="1">OFFSET(Daten2!C156,0,'BSP 2'!$E$6)</f>
        <v>22644.31</v>
      </c>
      <c r="J162" s="98">
        <f ca="1">OFFSET(Daten2!D156,0,'BSP 2'!$E$6)</f>
        <v>22666.560000000001</v>
      </c>
      <c r="K162" s="98">
        <f ca="1">OFFSET(Daten2!E156,0,'BSP 2'!$E$6)</f>
        <v>22800.61</v>
      </c>
      <c r="L162" s="98">
        <f ca="1">OFFSET(Daten2!F156,0,'BSP 2'!$E$6)</f>
        <v>22610.29</v>
      </c>
    </row>
    <row r="163" spans="8:12" x14ac:dyDescent="0.25">
      <c r="H163" s="44">
        <f>Daten2!B157</f>
        <v>43314</v>
      </c>
      <c r="I163" s="98">
        <f ca="1">OFFSET(Daten2!C157,0,'BSP 2'!$E$6)</f>
        <v>22598.39</v>
      </c>
      <c r="J163" s="98">
        <f ca="1">OFFSET(Daten2!D157,0,'BSP 2'!$E$6)</f>
        <v>22591.54</v>
      </c>
      <c r="K163" s="98">
        <f ca="1">OFFSET(Daten2!E157,0,'BSP 2'!$E$6)</f>
        <v>22648.880000000001</v>
      </c>
      <c r="L163" s="98">
        <f ca="1">OFFSET(Daten2!F157,0,'BSP 2'!$E$6)</f>
        <v>22497.99</v>
      </c>
    </row>
    <row r="164" spans="8:12" x14ac:dyDescent="0.25">
      <c r="H164" s="44">
        <f>Daten2!B158</f>
        <v>43315</v>
      </c>
      <c r="I164" s="98">
        <f ca="1">OFFSET(Daten2!C158,0,'BSP 2'!$E$6)</f>
        <v>22298.080000000002</v>
      </c>
      <c r="J164" s="98">
        <f ca="1">OFFSET(Daten2!D158,0,'BSP 2'!$E$6)</f>
        <v>22606.91</v>
      </c>
      <c r="K164" s="98">
        <f ca="1">OFFSET(Daten2!E158,0,'BSP 2'!$E$6)</f>
        <v>22608.86</v>
      </c>
      <c r="L164" s="98">
        <f ca="1">OFFSET(Daten2!F158,0,'BSP 2'!$E$6)</f>
        <v>22272.69</v>
      </c>
    </row>
    <row r="165" spans="8:12" x14ac:dyDescent="0.25">
      <c r="H165" s="44">
        <f>Daten2!B159</f>
        <v>43318</v>
      </c>
      <c r="I165" s="98">
        <f ca="1">OFFSET(Daten2!C159,0,'BSP 2'!$E$6)</f>
        <v>21857.43</v>
      </c>
      <c r="J165" s="98">
        <f ca="1">OFFSET(Daten2!D159,0,'BSP 2'!$E$6)</f>
        <v>22117.57</v>
      </c>
      <c r="K165" s="98">
        <f ca="1">OFFSET(Daten2!E159,0,'BSP 2'!$E$6)</f>
        <v>22124.6</v>
      </c>
      <c r="L165" s="98">
        <f ca="1">OFFSET(Daten2!F159,0,'BSP 2'!$E$6)</f>
        <v>21851.32</v>
      </c>
    </row>
    <row r="166" spans="8:12" x14ac:dyDescent="0.25">
      <c r="H166" s="44">
        <f>Daten2!B160</f>
        <v>43319</v>
      </c>
      <c r="I166" s="98">
        <f ca="1">OFFSET(Daten2!C160,0,'BSP 2'!$E$6)</f>
        <v>22356.080000000002</v>
      </c>
      <c r="J166" s="98">
        <f ca="1">OFFSET(Daten2!D160,0,'BSP 2'!$E$6)</f>
        <v>22053.07</v>
      </c>
      <c r="K166" s="98">
        <f ca="1">OFFSET(Daten2!E160,0,'BSP 2'!$E$6)</f>
        <v>22356.080000000002</v>
      </c>
      <c r="L166" s="98">
        <f ca="1">OFFSET(Daten2!F160,0,'BSP 2'!$E$6)</f>
        <v>22047.19</v>
      </c>
    </row>
    <row r="167" spans="8:12" x14ac:dyDescent="0.25">
      <c r="H167" s="44">
        <f>Daten2!B161</f>
        <v>43320</v>
      </c>
      <c r="I167" s="98">
        <f ca="1">OFFSET(Daten2!C161,0,'BSP 2'!$E$6)</f>
        <v>22204.22</v>
      </c>
      <c r="J167" s="98">
        <f ca="1">OFFSET(Daten2!D161,0,'BSP 2'!$E$6)</f>
        <v>22368.12</v>
      </c>
      <c r="K167" s="98">
        <f ca="1">OFFSET(Daten2!E161,0,'BSP 2'!$E$6)</f>
        <v>22380.28</v>
      </c>
      <c r="L167" s="98">
        <f ca="1">OFFSET(Daten2!F161,0,'BSP 2'!$E$6)</f>
        <v>22110.29</v>
      </c>
    </row>
    <row r="168" spans="8:12" x14ac:dyDescent="0.25">
      <c r="H168" s="44">
        <f>Daten2!B162</f>
        <v>43321</v>
      </c>
      <c r="I168" s="98">
        <f ca="1">OFFSET(Daten2!C162,0,'BSP 2'!$E$6)</f>
        <v>22192.04</v>
      </c>
      <c r="J168" s="98">
        <f ca="1">OFFSET(Daten2!D162,0,'BSP 2'!$E$6)</f>
        <v>21980.82</v>
      </c>
      <c r="K168" s="98">
        <f ca="1">OFFSET(Daten2!E162,0,'BSP 2'!$E$6)</f>
        <v>22240.42</v>
      </c>
      <c r="L168" s="98">
        <f ca="1">OFFSET(Daten2!F162,0,'BSP 2'!$E$6)</f>
        <v>21871.7</v>
      </c>
    </row>
    <row r="169" spans="8:12" x14ac:dyDescent="0.25">
      <c r="H169" s="44">
        <f>Daten2!B163</f>
        <v>43322</v>
      </c>
      <c r="I169" s="98">
        <f ca="1">OFFSET(Daten2!C163,0,'BSP 2'!$E$6)</f>
        <v>22270.38</v>
      </c>
      <c r="J169" s="98">
        <f ca="1">OFFSET(Daten2!D163,0,'BSP 2'!$E$6)</f>
        <v>22313.19</v>
      </c>
      <c r="K169" s="98">
        <f ca="1">OFFSET(Daten2!E163,0,'BSP 2'!$E$6)</f>
        <v>22340.95</v>
      </c>
      <c r="L169" s="98">
        <f ca="1">OFFSET(Daten2!F163,0,'BSP 2'!$E$6)</f>
        <v>22244.1</v>
      </c>
    </row>
    <row r="170" spans="8:12" x14ac:dyDescent="0.25">
      <c r="H170" s="44">
        <f>Daten2!B164</f>
        <v>43325</v>
      </c>
      <c r="I170" s="98">
        <f ca="1">OFFSET(Daten2!C164,0,'BSP 2'!$E$6)</f>
        <v>22199</v>
      </c>
      <c r="J170" s="98">
        <f ca="1">OFFSET(Daten2!D164,0,'BSP 2'!$E$6)</f>
        <v>22267.07</v>
      </c>
      <c r="K170" s="98">
        <f ca="1">OFFSET(Daten2!E164,0,'BSP 2'!$E$6)</f>
        <v>22288.31</v>
      </c>
      <c r="L170" s="98">
        <f ca="1">OFFSET(Daten2!F164,0,'BSP 2'!$E$6)</f>
        <v>22150.75</v>
      </c>
    </row>
    <row r="171" spans="8:12" x14ac:dyDescent="0.25">
      <c r="H171" s="44">
        <f>Daten2!B165</f>
        <v>43326</v>
      </c>
      <c r="I171" s="98">
        <f ca="1">OFFSET(Daten2!C165,0,'BSP 2'!$E$6)</f>
        <v>22219.73</v>
      </c>
      <c r="J171" s="98">
        <f ca="1">OFFSET(Daten2!D165,0,'BSP 2'!$E$6)</f>
        <v>22110.54</v>
      </c>
      <c r="K171" s="98">
        <f ca="1">OFFSET(Daten2!E165,0,'BSP 2'!$E$6)</f>
        <v>22306.83</v>
      </c>
      <c r="L171" s="98">
        <f ca="1">OFFSET(Daten2!F165,0,'BSP 2'!$E$6)</f>
        <v>22053.14</v>
      </c>
    </row>
    <row r="172" spans="8:12" x14ac:dyDescent="0.25">
      <c r="H172" s="44">
        <f>Daten2!B166</f>
        <v>43327</v>
      </c>
      <c r="I172" s="98">
        <f ca="1">OFFSET(Daten2!C166,0,'BSP 2'!$E$6)</f>
        <v>22362.55</v>
      </c>
      <c r="J172" s="98">
        <f ca="1">OFFSET(Daten2!D166,0,'BSP 2'!$E$6)</f>
        <v>22270.04</v>
      </c>
      <c r="K172" s="98">
        <f ca="1">OFFSET(Daten2!E166,0,'BSP 2'!$E$6)</f>
        <v>22390.2</v>
      </c>
      <c r="L172" s="98">
        <f ca="1">OFFSET(Daten2!F166,0,'BSP 2'!$E$6)</f>
        <v>22162.81</v>
      </c>
    </row>
    <row r="173" spans="8:12" x14ac:dyDescent="0.25">
      <c r="H173" s="44">
        <f>Daten2!B167</f>
        <v>43328</v>
      </c>
      <c r="I173" s="98">
        <f ca="1">OFFSET(Daten2!C167,0,'BSP 2'!$E$6)</f>
        <v>22410.82</v>
      </c>
      <c r="J173" s="98">
        <f ca="1">OFFSET(Daten2!D167,0,'BSP 2'!$E$6)</f>
        <v>22420.67</v>
      </c>
      <c r="K173" s="98">
        <f ca="1">OFFSET(Daten2!E167,0,'BSP 2'!$E$6)</f>
        <v>22463.03</v>
      </c>
      <c r="L173" s="98">
        <f ca="1">OFFSET(Daten2!F167,0,'BSP 2'!$E$6)</f>
        <v>22377.88</v>
      </c>
    </row>
    <row r="174" spans="8:12" x14ac:dyDescent="0.25">
      <c r="H174" s="44">
        <f>Daten2!B168</f>
        <v>43329</v>
      </c>
      <c r="I174" s="98">
        <f ca="1">OFFSET(Daten2!C168,0,'BSP 2'!$E$6)</f>
        <v>22601.77</v>
      </c>
      <c r="J174" s="98">
        <f ca="1">OFFSET(Daten2!D168,0,'BSP 2'!$E$6)</f>
        <v>22484.01</v>
      </c>
      <c r="K174" s="98">
        <f ca="1">OFFSET(Daten2!E168,0,'BSP 2'!$E$6)</f>
        <v>22602.240000000002</v>
      </c>
      <c r="L174" s="98">
        <f ca="1">OFFSET(Daten2!F168,0,'BSP 2'!$E$6)</f>
        <v>22452.42</v>
      </c>
    </row>
    <row r="175" spans="8:12" x14ac:dyDescent="0.25">
      <c r="H175" s="44">
        <f>Daten2!B169</f>
        <v>43332</v>
      </c>
      <c r="I175" s="98">
        <f ca="1">OFFSET(Daten2!C169,0,'BSP 2'!$E$6)</f>
        <v>22799.64</v>
      </c>
      <c r="J175" s="98">
        <f ca="1">OFFSET(Daten2!D169,0,'BSP 2'!$E$6)</f>
        <v>22693.69</v>
      </c>
      <c r="K175" s="98">
        <f ca="1">OFFSET(Daten2!E169,0,'BSP 2'!$E$6)</f>
        <v>22838.06</v>
      </c>
      <c r="L175" s="98">
        <f ca="1">OFFSET(Daten2!F169,0,'BSP 2'!$E$6)</f>
        <v>22682.39</v>
      </c>
    </row>
    <row r="176" spans="8:12" x14ac:dyDescent="0.25">
      <c r="H176" s="44">
        <f>Daten2!B170</f>
        <v>43333</v>
      </c>
      <c r="I176" s="98">
        <f ca="1">OFFSET(Daten2!C170,0,'BSP 2'!$E$6)</f>
        <v>22813.47</v>
      </c>
      <c r="J176" s="98">
        <f ca="1">OFFSET(Daten2!D170,0,'BSP 2'!$E$6)</f>
        <v>22967.74</v>
      </c>
      <c r="K176" s="98">
        <f ca="1">OFFSET(Daten2!E170,0,'BSP 2'!$E$6)</f>
        <v>23006.77</v>
      </c>
      <c r="L176" s="98">
        <f ca="1">OFFSET(Daten2!F170,0,'BSP 2'!$E$6)</f>
        <v>22813.47</v>
      </c>
    </row>
    <row r="177" spans="8:12" x14ac:dyDescent="0.25">
      <c r="H177" s="44">
        <f>Daten2!B171</f>
        <v>43334</v>
      </c>
      <c r="I177" s="98">
        <f ca="1">OFFSET(Daten2!C171,0,'BSP 2'!$E$6)</f>
        <v>22848.22</v>
      </c>
      <c r="J177" s="98">
        <f ca="1">OFFSET(Daten2!D171,0,'BSP 2'!$E$6)</f>
        <v>22820.86</v>
      </c>
      <c r="K177" s="98">
        <f ca="1">OFFSET(Daten2!E171,0,'BSP 2'!$E$6)</f>
        <v>22968.18</v>
      </c>
      <c r="L177" s="98">
        <f ca="1">OFFSET(Daten2!F171,0,'BSP 2'!$E$6)</f>
        <v>22819.97</v>
      </c>
    </row>
    <row r="178" spans="8:12" x14ac:dyDescent="0.25">
      <c r="H178" s="44">
        <f>Daten2!B172</f>
        <v>43335</v>
      </c>
      <c r="I178" s="98">
        <f ca="1">OFFSET(Daten2!C172,0,'BSP 2'!$E$6)</f>
        <v>22869.5</v>
      </c>
      <c r="J178" s="98">
        <f ca="1">OFFSET(Daten2!D172,0,'BSP 2'!$E$6)</f>
        <v>23020.18</v>
      </c>
      <c r="K178" s="98">
        <f ca="1">OFFSET(Daten2!E172,0,'BSP 2'!$E$6)</f>
        <v>23032.17</v>
      </c>
      <c r="L178" s="98">
        <f ca="1">OFFSET(Daten2!F172,0,'BSP 2'!$E$6)</f>
        <v>22832.83</v>
      </c>
    </row>
    <row r="179" spans="8:12" x14ac:dyDescent="0.25">
      <c r="H179" s="44">
        <f>Daten2!B173</f>
        <v>43336</v>
      </c>
      <c r="I179" s="98">
        <f ca="1">OFFSET(Daten2!C173,0,'BSP 2'!$E$6)</f>
        <v>22865.15</v>
      </c>
      <c r="J179" s="98">
        <f ca="1">OFFSET(Daten2!D173,0,'BSP 2'!$E$6)</f>
        <v>22733.25</v>
      </c>
      <c r="K179" s="98">
        <f ca="1">OFFSET(Daten2!E173,0,'BSP 2'!$E$6)</f>
        <v>22890.61</v>
      </c>
      <c r="L179" s="98">
        <f ca="1">OFFSET(Daten2!F173,0,'BSP 2'!$E$6)</f>
        <v>22678.03</v>
      </c>
    </row>
    <row r="180" spans="8:12" x14ac:dyDescent="0.25">
      <c r="H180" s="44">
        <f>Daten2!B174</f>
        <v>43339</v>
      </c>
      <c r="I180" s="98">
        <f ca="1">OFFSET(Daten2!C174,0,'BSP 2'!$E$6)</f>
        <v>22707.38</v>
      </c>
      <c r="J180" s="98">
        <f ca="1">OFFSET(Daten2!D174,0,'BSP 2'!$E$6)</f>
        <v>22819.17</v>
      </c>
      <c r="K180" s="98">
        <f ca="1">OFFSET(Daten2!E174,0,'BSP 2'!$E$6)</f>
        <v>22820.48</v>
      </c>
      <c r="L180" s="98">
        <f ca="1">OFFSET(Daten2!F174,0,'BSP 2'!$E$6)</f>
        <v>22684.43</v>
      </c>
    </row>
    <row r="181" spans="8:12" x14ac:dyDescent="0.25">
      <c r="H181" s="44">
        <f>Daten2!B175</f>
        <v>43340</v>
      </c>
      <c r="I181" s="98">
        <f ca="1">OFFSET(Daten2!C175,0,'BSP 2'!$E$6)</f>
        <v>22696.9</v>
      </c>
      <c r="J181" s="98">
        <f ca="1">OFFSET(Daten2!D175,0,'BSP 2'!$E$6)</f>
        <v>22740.05</v>
      </c>
      <c r="K181" s="98">
        <f ca="1">OFFSET(Daten2!E175,0,'BSP 2'!$E$6)</f>
        <v>22753.18</v>
      </c>
      <c r="L181" s="98">
        <f ca="1">OFFSET(Daten2!F175,0,'BSP 2'!$E$6)</f>
        <v>22612.15</v>
      </c>
    </row>
    <row r="182" spans="8:12" x14ac:dyDescent="0.25">
      <c r="H182" s="44">
        <f>Daten2!B176</f>
        <v>43341</v>
      </c>
      <c r="I182" s="98">
        <f ca="1">OFFSET(Daten2!C176,0,'BSP 2'!$E$6)</f>
        <v>22580.83</v>
      </c>
      <c r="J182" s="98">
        <f ca="1">OFFSET(Daten2!D176,0,'BSP 2'!$E$6)</f>
        <v>22663.8</v>
      </c>
      <c r="K182" s="98">
        <f ca="1">OFFSET(Daten2!E176,0,'BSP 2'!$E$6)</f>
        <v>22692.25</v>
      </c>
      <c r="L182" s="98">
        <f ca="1">OFFSET(Daten2!F176,0,'BSP 2'!$E$6)</f>
        <v>22570.52</v>
      </c>
    </row>
    <row r="183" spans="8:12" x14ac:dyDescent="0.25">
      <c r="H183" s="44">
        <f>Daten2!B177</f>
        <v>43342</v>
      </c>
      <c r="I183" s="98">
        <f ca="1">OFFSET(Daten2!C177,0,'BSP 2'!$E$6)</f>
        <v>22487.94</v>
      </c>
      <c r="J183" s="98">
        <f ca="1">OFFSET(Daten2!D177,0,'BSP 2'!$E$6)</f>
        <v>22458.97</v>
      </c>
      <c r="K183" s="98">
        <f ca="1">OFFSET(Daten2!E177,0,'BSP 2'!$E$6)</f>
        <v>22535.34</v>
      </c>
      <c r="L183" s="98">
        <f ca="1">OFFSET(Daten2!F177,0,'BSP 2'!$E$6)</f>
        <v>22416.63</v>
      </c>
    </row>
    <row r="184" spans="8:12" x14ac:dyDescent="0.25">
      <c r="H184" s="44">
        <f>Daten2!B178</f>
        <v>43343</v>
      </c>
      <c r="I184" s="98">
        <f ca="1">OFFSET(Daten2!C178,0,'BSP 2'!$E$6)</f>
        <v>22307.06</v>
      </c>
      <c r="J184" s="98">
        <f ca="1">OFFSET(Daten2!D178,0,'BSP 2'!$E$6)</f>
        <v>22351.84</v>
      </c>
      <c r="K184" s="98">
        <f ca="1">OFFSET(Daten2!E178,0,'BSP 2'!$E$6)</f>
        <v>22372.89</v>
      </c>
      <c r="L184" s="98">
        <f ca="1">OFFSET(Daten2!F178,0,'BSP 2'!$E$6)</f>
        <v>22172.9</v>
      </c>
    </row>
    <row r="185" spans="8:12" x14ac:dyDescent="0.25">
      <c r="H185" s="44">
        <f>Daten2!B179</f>
        <v>43346</v>
      </c>
      <c r="I185" s="98">
        <f ca="1">OFFSET(Daten2!C179,0,'BSP 2'!$E$6)</f>
        <v>22373.09</v>
      </c>
      <c r="J185" s="98">
        <f ca="1">OFFSET(Daten2!D179,0,'BSP 2'!$E$6)</f>
        <v>22253.65</v>
      </c>
      <c r="K185" s="98">
        <f ca="1">OFFSET(Daten2!E179,0,'BSP 2'!$E$6)</f>
        <v>22396.880000000001</v>
      </c>
      <c r="L185" s="98">
        <f ca="1">OFFSET(Daten2!F179,0,'BSP 2'!$E$6)</f>
        <v>22249.61</v>
      </c>
    </row>
    <row r="186" spans="8:12" x14ac:dyDescent="0.25">
      <c r="H186" s="44">
        <f>Daten2!B180</f>
        <v>43347</v>
      </c>
      <c r="I186" s="98">
        <f ca="1">OFFSET(Daten2!C180,0,'BSP 2'!$E$6)</f>
        <v>22664.69</v>
      </c>
      <c r="J186" s="98">
        <f ca="1">OFFSET(Daten2!D180,0,'BSP 2'!$E$6)</f>
        <v>22469.78</v>
      </c>
      <c r="K186" s="98">
        <f ca="1">OFFSET(Daten2!E180,0,'BSP 2'!$E$6)</f>
        <v>22667.85</v>
      </c>
      <c r="L186" s="98">
        <f ca="1">OFFSET(Daten2!F180,0,'BSP 2'!$E$6)</f>
        <v>22457.1</v>
      </c>
    </row>
    <row r="187" spans="8:12" x14ac:dyDescent="0.25">
      <c r="H187" s="44">
        <f>Daten2!B181</f>
        <v>43348</v>
      </c>
      <c r="I187" s="98">
        <f ca="1">OFFSET(Daten2!C181,0,'BSP 2'!$E$6)</f>
        <v>22604.61</v>
      </c>
      <c r="J187" s="98">
        <f ca="1">OFFSET(Daten2!D181,0,'BSP 2'!$E$6)</f>
        <v>22702.71</v>
      </c>
      <c r="K187" s="98">
        <f ca="1">OFFSET(Daten2!E181,0,'BSP 2'!$E$6)</f>
        <v>22709.37</v>
      </c>
      <c r="L187" s="98">
        <f ca="1">OFFSET(Daten2!F181,0,'BSP 2'!$E$6)</f>
        <v>22522.17</v>
      </c>
    </row>
    <row r="188" spans="8:12" x14ac:dyDescent="0.25">
      <c r="H188" s="44">
        <f>Daten2!B182</f>
        <v>43349</v>
      </c>
      <c r="I188" s="98">
        <f ca="1">OFFSET(Daten2!C182,0,'BSP 2'!$E$6)</f>
        <v>22821.32</v>
      </c>
      <c r="J188" s="98">
        <f ca="1">OFFSET(Daten2!D182,0,'BSP 2'!$E$6)</f>
        <v>22657.95</v>
      </c>
      <c r="K188" s="98">
        <f ca="1">OFFSET(Daten2!E182,0,'BSP 2'!$E$6)</f>
        <v>22858.41</v>
      </c>
      <c r="L188" s="98">
        <f ca="1">OFFSET(Daten2!F182,0,'BSP 2'!$E$6)</f>
        <v>22643.88</v>
      </c>
    </row>
    <row r="189" spans="8:12" x14ac:dyDescent="0.25">
      <c r="H189" s="44">
        <f>Daten2!B183</f>
        <v>43350</v>
      </c>
      <c r="I189" s="98">
        <f ca="1">OFFSET(Daten2!C183,0,'BSP 2'!$E$6)</f>
        <v>23094.67</v>
      </c>
      <c r="J189" s="98">
        <f ca="1">OFFSET(Daten2!D183,0,'BSP 2'!$E$6)</f>
        <v>23035.78</v>
      </c>
      <c r="K189" s="98">
        <f ca="1">OFFSET(Daten2!E183,0,'BSP 2'!$E$6)</f>
        <v>23105.279999999999</v>
      </c>
      <c r="L189" s="98">
        <f ca="1">OFFSET(Daten2!F183,0,'BSP 2'!$E$6)</f>
        <v>22965.48</v>
      </c>
    </row>
    <row r="190" spans="8:12" x14ac:dyDescent="0.25">
      <c r="H190" s="44">
        <f>Daten2!B184</f>
        <v>43353</v>
      </c>
      <c r="I190" s="98">
        <f ca="1">OFFSET(Daten2!C184,0,'BSP 2'!$E$6)</f>
        <v>0</v>
      </c>
      <c r="J190" s="98">
        <f ca="1">OFFSET(Daten2!D184,0,'BSP 2'!$E$6)</f>
        <v>0</v>
      </c>
      <c r="K190" s="98">
        <f ca="1">OFFSET(Daten2!E184,0,'BSP 2'!$E$6)</f>
        <v>0</v>
      </c>
      <c r="L190" s="98">
        <f ca="1">OFFSET(Daten2!F184,0,'BSP 2'!$E$6)</f>
        <v>0</v>
      </c>
    </row>
    <row r="191" spans="8:12" x14ac:dyDescent="0.25">
      <c r="H191" s="44">
        <f>Daten2!B185</f>
        <v>43354</v>
      </c>
      <c r="I191" s="98">
        <f ca="1">OFFSET(Daten2!C185,0,'BSP 2'!$E$6)</f>
        <v>0</v>
      </c>
      <c r="J191" s="98">
        <f ca="1">OFFSET(Daten2!D185,0,'BSP 2'!$E$6)</f>
        <v>0</v>
      </c>
      <c r="K191" s="98">
        <f ca="1">OFFSET(Daten2!E185,0,'BSP 2'!$E$6)</f>
        <v>0</v>
      </c>
      <c r="L191" s="98">
        <f ca="1">OFFSET(Daten2!F185,0,'BSP 2'!$E$6)</f>
        <v>0</v>
      </c>
    </row>
    <row r="192" spans="8:12" x14ac:dyDescent="0.25">
      <c r="H192" s="44">
        <f>Daten2!B186</f>
        <v>43355</v>
      </c>
      <c r="I192" s="98">
        <f ca="1">OFFSET(Daten2!C186,0,'BSP 2'!$E$6)</f>
        <v>0</v>
      </c>
      <c r="J192" s="98">
        <f ca="1">OFFSET(Daten2!D186,0,'BSP 2'!$E$6)</f>
        <v>0</v>
      </c>
      <c r="K192" s="98">
        <f ca="1">OFFSET(Daten2!E186,0,'BSP 2'!$E$6)</f>
        <v>0</v>
      </c>
      <c r="L192" s="98">
        <f ca="1">OFFSET(Daten2!F186,0,'BSP 2'!$E$6)</f>
        <v>0</v>
      </c>
    </row>
    <row r="193" spans="8:12" x14ac:dyDescent="0.25">
      <c r="H193" s="44"/>
      <c r="I193" s="45"/>
      <c r="J193" s="45"/>
      <c r="K193" s="45"/>
      <c r="L193" s="45"/>
    </row>
    <row r="194" spans="8:12" x14ac:dyDescent="0.25">
      <c r="H194" s="44"/>
      <c r="I194" s="45"/>
      <c r="J194" s="45"/>
      <c r="K194" s="45"/>
      <c r="L194" s="45"/>
    </row>
    <row r="195" spans="8:12" x14ac:dyDescent="0.25">
      <c r="H195" s="44"/>
      <c r="I195" s="45"/>
      <c r="J195" s="45"/>
      <c r="K195" s="45"/>
      <c r="L195" s="45"/>
    </row>
    <row r="196" spans="8:12" x14ac:dyDescent="0.25">
      <c r="H196" s="44"/>
      <c r="I196" s="45"/>
      <c r="J196" s="45"/>
      <c r="K196" s="45"/>
      <c r="L196" s="45"/>
    </row>
    <row r="197" spans="8:12" x14ac:dyDescent="0.25">
      <c r="H197" s="44"/>
      <c r="I197" s="45"/>
      <c r="J197" s="45"/>
      <c r="K197" s="45"/>
      <c r="L197" s="45"/>
    </row>
    <row r="198" spans="8:12" x14ac:dyDescent="0.25">
      <c r="H198" s="44"/>
      <c r="I198" s="45"/>
      <c r="J198" s="45"/>
      <c r="K198" s="45"/>
      <c r="L198" s="45"/>
    </row>
    <row r="199" spans="8:12" x14ac:dyDescent="0.25">
      <c r="H199" s="44"/>
      <c r="I199" s="45"/>
      <c r="J199" s="45"/>
      <c r="K199" s="45"/>
      <c r="L199" s="45"/>
    </row>
    <row r="200" spans="8:12" x14ac:dyDescent="0.25">
      <c r="H200" s="44"/>
      <c r="I200" s="45"/>
      <c r="J200" s="45"/>
      <c r="K200" s="45"/>
      <c r="L200" s="45"/>
    </row>
    <row r="201" spans="8:12" x14ac:dyDescent="0.25">
      <c r="H201" s="44"/>
      <c r="I201" s="45"/>
      <c r="J201" s="45"/>
      <c r="K201" s="45"/>
      <c r="L201" s="45"/>
    </row>
    <row r="202" spans="8:12" x14ac:dyDescent="0.25">
      <c r="H202" s="44"/>
      <c r="I202" s="45"/>
      <c r="J202" s="45"/>
      <c r="K202" s="45"/>
      <c r="L202" s="45"/>
    </row>
    <row r="203" spans="8:12" x14ac:dyDescent="0.25">
      <c r="H203" s="44"/>
      <c r="I203" s="45"/>
      <c r="J203" s="45"/>
      <c r="K203" s="45"/>
      <c r="L203" s="45"/>
    </row>
    <row r="204" spans="8:12" x14ac:dyDescent="0.25">
      <c r="H204" s="44"/>
      <c r="I204" s="45"/>
      <c r="J204" s="45"/>
      <c r="K204" s="45"/>
      <c r="L204" s="45"/>
    </row>
    <row r="205" spans="8:12" x14ac:dyDescent="0.25">
      <c r="H205" s="44"/>
      <c r="I205" s="45"/>
      <c r="J205" s="45"/>
      <c r="K205" s="45"/>
      <c r="L205" s="45"/>
    </row>
    <row r="206" spans="8:12" x14ac:dyDescent="0.25">
      <c r="H206" s="44"/>
      <c r="I206" s="45"/>
      <c r="J206" s="45"/>
      <c r="K206" s="45"/>
      <c r="L206" s="45"/>
    </row>
    <row r="207" spans="8:12" x14ac:dyDescent="0.25">
      <c r="H207" s="44"/>
      <c r="I207" s="45"/>
      <c r="J207" s="45"/>
      <c r="K207" s="45"/>
      <c r="L207" s="45"/>
    </row>
    <row r="208" spans="8:12" x14ac:dyDescent="0.25">
      <c r="H208" s="44"/>
      <c r="I208" s="45"/>
      <c r="J208" s="45"/>
      <c r="K208" s="45"/>
      <c r="L208" s="45"/>
    </row>
    <row r="209" spans="8:12" x14ac:dyDescent="0.25">
      <c r="H209" s="44"/>
      <c r="I209" s="45"/>
      <c r="J209" s="45"/>
      <c r="K209" s="45"/>
      <c r="L209" s="45"/>
    </row>
    <row r="210" spans="8:12" x14ac:dyDescent="0.25">
      <c r="H210" s="44"/>
      <c r="I210" s="45"/>
      <c r="J210" s="45"/>
      <c r="K210" s="45"/>
      <c r="L210" s="45"/>
    </row>
    <row r="211" spans="8:12" x14ac:dyDescent="0.25">
      <c r="H211" s="44"/>
      <c r="I211" s="45"/>
      <c r="J211" s="45"/>
      <c r="K211" s="45"/>
      <c r="L211" s="45"/>
    </row>
    <row r="212" spans="8:12" x14ac:dyDescent="0.25">
      <c r="H212" s="44"/>
      <c r="I212" s="45"/>
      <c r="J212" s="45"/>
      <c r="K212" s="45"/>
      <c r="L212" s="45"/>
    </row>
    <row r="213" spans="8:12" x14ac:dyDescent="0.25">
      <c r="H213" s="44"/>
      <c r="I213" s="45"/>
      <c r="J213" s="45"/>
      <c r="K213" s="45"/>
      <c r="L213" s="45"/>
    </row>
    <row r="214" spans="8:12" x14ac:dyDescent="0.25">
      <c r="H214" s="44"/>
      <c r="I214" s="45"/>
      <c r="J214" s="45"/>
      <c r="K214" s="45"/>
      <c r="L214" s="45"/>
    </row>
    <row r="215" spans="8:12" x14ac:dyDescent="0.25">
      <c r="H215" s="44"/>
      <c r="I215" s="45"/>
      <c r="J215" s="45"/>
      <c r="K215" s="45"/>
      <c r="L215" s="45"/>
    </row>
    <row r="216" spans="8:12" x14ac:dyDescent="0.25">
      <c r="H216" s="44"/>
      <c r="I216" s="45"/>
      <c r="J216" s="45"/>
      <c r="K216" s="45"/>
      <c r="L216" s="45"/>
    </row>
    <row r="217" spans="8:12" x14ac:dyDescent="0.25">
      <c r="H217" s="44"/>
      <c r="I217" s="45"/>
      <c r="J217" s="45"/>
      <c r="K217" s="45"/>
      <c r="L217" s="45"/>
    </row>
    <row r="218" spans="8:12" x14ac:dyDescent="0.25">
      <c r="H218" s="44"/>
      <c r="I218" s="45"/>
      <c r="J218" s="45"/>
      <c r="K218" s="45"/>
      <c r="L218" s="45"/>
    </row>
    <row r="219" spans="8:12" x14ac:dyDescent="0.25">
      <c r="H219" s="44"/>
      <c r="I219" s="45"/>
      <c r="J219" s="45"/>
      <c r="K219" s="45"/>
      <c r="L219" s="45"/>
    </row>
    <row r="220" spans="8:12" x14ac:dyDescent="0.25">
      <c r="H220" s="44"/>
      <c r="I220" s="45"/>
      <c r="J220" s="45"/>
      <c r="K220" s="45"/>
      <c r="L220" s="45"/>
    </row>
    <row r="221" spans="8:12" x14ac:dyDescent="0.25">
      <c r="H221" s="44"/>
      <c r="I221" s="45"/>
      <c r="J221" s="45"/>
      <c r="K221" s="45"/>
      <c r="L221" s="45"/>
    </row>
    <row r="222" spans="8:12" x14ac:dyDescent="0.25">
      <c r="H222" s="44"/>
      <c r="I222" s="45"/>
      <c r="J222" s="45"/>
      <c r="K222" s="45"/>
      <c r="L222" s="45"/>
    </row>
    <row r="223" spans="8:12" x14ac:dyDescent="0.25">
      <c r="H223" s="44"/>
      <c r="I223" s="45"/>
      <c r="J223" s="45"/>
      <c r="K223" s="45"/>
      <c r="L223" s="45"/>
    </row>
    <row r="224" spans="8:12" x14ac:dyDescent="0.25">
      <c r="H224" s="44"/>
      <c r="I224" s="45"/>
      <c r="J224" s="45"/>
      <c r="K224" s="45"/>
      <c r="L224" s="45"/>
    </row>
    <row r="225" spans="8:12" x14ac:dyDescent="0.25">
      <c r="H225" s="44"/>
      <c r="I225" s="45"/>
      <c r="J225" s="45"/>
      <c r="K225" s="45"/>
      <c r="L225" s="45"/>
    </row>
    <row r="226" spans="8:12" x14ac:dyDescent="0.25">
      <c r="H226" s="44"/>
      <c r="I226" s="45"/>
      <c r="J226" s="45"/>
      <c r="K226" s="45"/>
      <c r="L226" s="45"/>
    </row>
    <row r="227" spans="8:12" x14ac:dyDescent="0.25">
      <c r="H227" s="44"/>
      <c r="I227" s="45"/>
      <c r="J227" s="45"/>
      <c r="K227" s="45"/>
      <c r="L227" s="45"/>
    </row>
    <row r="228" spans="8:12" x14ac:dyDescent="0.25">
      <c r="H228" s="44"/>
      <c r="I228" s="45"/>
      <c r="J228" s="45"/>
      <c r="K228" s="45"/>
      <c r="L228" s="45"/>
    </row>
    <row r="229" spans="8:12" x14ac:dyDescent="0.25">
      <c r="H229" s="44"/>
      <c r="I229" s="45"/>
      <c r="J229" s="45"/>
      <c r="K229" s="45"/>
      <c r="L229" s="45"/>
    </row>
    <row r="230" spans="8:12" x14ac:dyDescent="0.25">
      <c r="H230" s="44"/>
      <c r="I230" s="45"/>
      <c r="J230" s="45"/>
      <c r="K230" s="45"/>
      <c r="L230" s="45"/>
    </row>
    <row r="231" spans="8:12" x14ac:dyDescent="0.25">
      <c r="H231" s="44"/>
      <c r="I231" s="45"/>
      <c r="J231" s="45"/>
      <c r="K231" s="45"/>
      <c r="L231" s="45"/>
    </row>
    <row r="232" spans="8:12" x14ac:dyDescent="0.25">
      <c r="H232" s="44"/>
      <c r="I232" s="45"/>
      <c r="J232" s="45"/>
      <c r="K232" s="45"/>
      <c r="L232" s="45"/>
    </row>
    <row r="233" spans="8:12" x14ac:dyDescent="0.25">
      <c r="H233" s="44"/>
      <c r="I233" s="45"/>
      <c r="J233" s="45"/>
      <c r="K233" s="45"/>
      <c r="L233" s="45"/>
    </row>
    <row r="234" spans="8:12" x14ac:dyDescent="0.25">
      <c r="H234" s="44"/>
      <c r="I234" s="45"/>
      <c r="J234" s="45"/>
      <c r="K234" s="45"/>
      <c r="L234" s="45"/>
    </row>
    <row r="235" spans="8:12" x14ac:dyDescent="0.25">
      <c r="H235" s="44"/>
      <c r="I235" s="45"/>
      <c r="J235" s="45"/>
      <c r="K235" s="45"/>
      <c r="L235" s="45"/>
    </row>
    <row r="236" spans="8:12" x14ac:dyDescent="0.25">
      <c r="H236" s="44"/>
      <c r="I236" s="45"/>
      <c r="J236" s="45"/>
      <c r="K236" s="45"/>
      <c r="L236" s="45"/>
    </row>
    <row r="237" spans="8:12" x14ac:dyDescent="0.25">
      <c r="H237" s="44"/>
      <c r="I237" s="45"/>
      <c r="J237" s="45"/>
      <c r="K237" s="45"/>
      <c r="L237" s="45"/>
    </row>
    <row r="238" spans="8:12" x14ac:dyDescent="0.25">
      <c r="H238" s="44"/>
      <c r="I238" s="45"/>
      <c r="J238" s="45"/>
      <c r="K238" s="45"/>
      <c r="L238" s="45"/>
    </row>
    <row r="239" spans="8:12" x14ac:dyDescent="0.25">
      <c r="H239" s="44"/>
      <c r="I239" s="45"/>
      <c r="J239" s="45"/>
      <c r="K239" s="45"/>
      <c r="L239" s="45"/>
    </row>
    <row r="240" spans="8:12" x14ac:dyDescent="0.25">
      <c r="H240" s="44"/>
      <c r="I240" s="45"/>
      <c r="J240" s="45"/>
      <c r="K240" s="45"/>
      <c r="L240" s="45"/>
    </row>
    <row r="241" spans="8:12" x14ac:dyDescent="0.25">
      <c r="H241" s="44"/>
      <c r="I241" s="45"/>
      <c r="J241" s="45"/>
      <c r="K241" s="45"/>
      <c r="L241" s="45"/>
    </row>
    <row r="242" spans="8:12" x14ac:dyDescent="0.25">
      <c r="H242" s="44"/>
      <c r="I242" s="45"/>
      <c r="J242" s="45"/>
      <c r="K242" s="45"/>
      <c r="L242" s="45"/>
    </row>
    <row r="243" spans="8:12" x14ac:dyDescent="0.25">
      <c r="H243" s="44"/>
      <c r="I243" s="45"/>
      <c r="J243" s="45"/>
      <c r="K243" s="45"/>
      <c r="L243" s="45"/>
    </row>
    <row r="244" spans="8:12" x14ac:dyDescent="0.25">
      <c r="H244" s="44"/>
      <c r="I244" s="45"/>
      <c r="J244" s="45"/>
      <c r="K244" s="45"/>
      <c r="L244" s="45"/>
    </row>
    <row r="245" spans="8:12" x14ac:dyDescent="0.25">
      <c r="H245" s="44"/>
      <c r="I245" s="45"/>
      <c r="J245" s="45"/>
      <c r="K245" s="45"/>
      <c r="L245" s="45"/>
    </row>
    <row r="246" spans="8:12" x14ac:dyDescent="0.25">
      <c r="H246" s="44"/>
      <c r="I246" s="45"/>
      <c r="J246" s="45"/>
      <c r="K246" s="45"/>
      <c r="L246" s="45"/>
    </row>
    <row r="247" spans="8:12" x14ac:dyDescent="0.25">
      <c r="H247" s="44"/>
      <c r="I247" s="45"/>
      <c r="J247" s="45"/>
      <c r="K247" s="45"/>
      <c r="L247" s="45"/>
    </row>
    <row r="248" spans="8:12" x14ac:dyDescent="0.25">
      <c r="H248" s="44"/>
      <c r="I248" s="45"/>
      <c r="J248" s="45"/>
      <c r="K248" s="45"/>
      <c r="L248" s="45"/>
    </row>
    <row r="249" spans="8:12" x14ac:dyDescent="0.25">
      <c r="H249" s="44"/>
      <c r="I249" s="45"/>
      <c r="J249" s="45"/>
      <c r="K249" s="45"/>
      <c r="L249" s="45"/>
    </row>
    <row r="250" spans="8:12" x14ac:dyDescent="0.25">
      <c r="H250" s="44"/>
      <c r="I250" s="45"/>
      <c r="J250" s="45"/>
      <c r="K250" s="45"/>
      <c r="L250" s="45"/>
    </row>
    <row r="251" spans="8:12" x14ac:dyDescent="0.25">
      <c r="H251" s="44"/>
      <c r="I251" s="45"/>
      <c r="J251" s="45"/>
      <c r="K251" s="45"/>
      <c r="L251" s="45"/>
    </row>
    <row r="252" spans="8:12" x14ac:dyDescent="0.25">
      <c r="H252" s="44"/>
      <c r="I252" s="45"/>
      <c r="J252" s="45"/>
      <c r="K252" s="45"/>
      <c r="L252" s="45"/>
    </row>
    <row r="253" spans="8:12" x14ac:dyDescent="0.25">
      <c r="H253" s="44"/>
      <c r="I253" s="45"/>
      <c r="J253" s="45"/>
      <c r="K253" s="45"/>
      <c r="L253" s="45"/>
    </row>
    <row r="254" spans="8:12" x14ac:dyDescent="0.25">
      <c r="H254" s="44"/>
      <c r="I254" s="45"/>
      <c r="J254" s="45"/>
      <c r="K254" s="45"/>
      <c r="L254" s="45"/>
    </row>
    <row r="255" spans="8:12" x14ac:dyDescent="0.25">
      <c r="H255" s="44"/>
      <c r="I255" s="45"/>
      <c r="J255" s="45"/>
      <c r="K255" s="45"/>
      <c r="L255" s="45"/>
    </row>
    <row r="256" spans="8:12" x14ac:dyDescent="0.25">
      <c r="H256" s="44"/>
      <c r="I256" s="45"/>
      <c r="J256" s="45"/>
      <c r="K256" s="45"/>
      <c r="L256" s="45"/>
    </row>
    <row r="257" spans="8:12" x14ac:dyDescent="0.25">
      <c r="H257" s="44"/>
      <c r="I257" s="45"/>
      <c r="J257" s="45"/>
      <c r="K257" s="45"/>
      <c r="L257" s="45"/>
    </row>
    <row r="258" spans="8:12" x14ac:dyDescent="0.25">
      <c r="H258" s="44"/>
      <c r="I258" s="45"/>
      <c r="J258" s="45"/>
      <c r="K258" s="45"/>
      <c r="L258" s="45"/>
    </row>
    <row r="259" spans="8:12" x14ac:dyDescent="0.25">
      <c r="H259" s="44"/>
      <c r="I259" s="45"/>
      <c r="J259" s="45"/>
      <c r="K259" s="45"/>
      <c r="L259" s="45"/>
    </row>
    <row r="260" spans="8:12" x14ac:dyDescent="0.25">
      <c r="H260" s="44"/>
      <c r="I260" s="45"/>
      <c r="J260" s="45"/>
      <c r="K260" s="45"/>
      <c r="L260" s="45"/>
    </row>
    <row r="261" spans="8:12" x14ac:dyDescent="0.25">
      <c r="H261" s="44"/>
      <c r="I261" s="45"/>
      <c r="J261" s="45"/>
      <c r="K261" s="45"/>
      <c r="L261" s="45"/>
    </row>
    <row r="262" spans="8:12" x14ac:dyDescent="0.25">
      <c r="H262" s="44"/>
      <c r="I262" s="45"/>
      <c r="J262" s="45"/>
      <c r="K262" s="45"/>
      <c r="L262" s="45"/>
    </row>
    <row r="263" spans="8:12" x14ac:dyDescent="0.25">
      <c r="H263" s="44"/>
      <c r="I263" s="45"/>
      <c r="J263" s="45"/>
      <c r="K263" s="45"/>
      <c r="L263" s="45"/>
    </row>
    <row r="264" spans="8:12" x14ac:dyDescent="0.25">
      <c r="H264" s="44"/>
      <c r="I264" s="45"/>
      <c r="J264" s="45"/>
      <c r="K264" s="45"/>
      <c r="L264" s="45"/>
    </row>
    <row r="265" spans="8:12" x14ac:dyDescent="0.25">
      <c r="H265" s="44"/>
      <c r="I265" s="45"/>
      <c r="J265" s="45"/>
      <c r="K265" s="45"/>
      <c r="L265" s="45"/>
    </row>
    <row r="266" spans="8:12" x14ac:dyDescent="0.25">
      <c r="H266" s="44"/>
      <c r="I266" s="45"/>
      <c r="J266" s="45"/>
      <c r="K266" s="45"/>
      <c r="L266" s="45"/>
    </row>
    <row r="267" spans="8:12" x14ac:dyDescent="0.25">
      <c r="H267" s="44"/>
      <c r="I267" s="45"/>
      <c r="J267" s="45"/>
      <c r="K267" s="45"/>
      <c r="L267" s="45"/>
    </row>
    <row r="268" spans="8:12" x14ac:dyDescent="0.25">
      <c r="H268" s="44"/>
      <c r="I268" s="45"/>
      <c r="J268" s="45"/>
      <c r="K268" s="45"/>
      <c r="L268" s="45"/>
    </row>
    <row r="269" spans="8:12" x14ac:dyDescent="0.25">
      <c r="H269" s="44"/>
      <c r="I269" s="45"/>
      <c r="J269" s="45"/>
      <c r="K269" s="45"/>
      <c r="L269" s="45"/>
    </row>
    <row r="270" spans="8:12" x14ac:dyDescent="0.25">
      <c r="H270" s="44"/>
      <c r="I270" s="45"/>
      <c r="J270" s="45"/>
      <c r="K270" s="45"/>
      <c r="L270" s="45"/>
    </row>
    <row r="271" spans="8:12" x14ac:dyDescent="0.25">
      <c r="H271" s="44"/>
      <c r="I271" s="45"/>
      <c r="J271" s="45"/>
      <c r="K271" s="45"/>
      <c r="L271" s="45"/>
    </row>
    <row r="272" spans="8:12" x14ac:dyDescent="0.25">
      <c r="H272" s="44"/>
      <c r="I272" s="45"/>
      <c r="J272" s="45"/>
      <c r="K272" s="45"/>
      <c r="L272" s="45"/>
    </row>
    <row r="273" spans="8:12" x14ac:dyDescent="0.25">
      <c r="H273" s="44"/>
      <c r="I273" s="45"/>
      <c r="J273" s="45"/>
      <c r="K273" s="45"/>
      <c r="L273" s="45"/>
    </row>
    <row r="274" spans="8:12" x14ac:dyDescent="0.25">
      <c r="H274" s="44"/>
      <c r="I274" s="45"/>
      <c r="J274" s="45"/>
      <c r="K274" s="45"/>
      <c r="L274" s="45"/>
    </row>
    <row r="275" spans="8:12" x14ac:dyDescent="0.25">
      <c r="H275" s="44"/>
      <c r="I275" s="45"/>
      <c r="J275" s="45"/>
      <c r="K275" s="45"/>
      <c r="L275" s="45"/>
    </row>
    <row r="276" spans="8:12" x14ac:dyDescent="0.25">
      <c r="H276" s="44"/>
      <c r="I276" s="45"/>
      <c r="J276" s="45"/>
      <c r="K276" s="45"/>
      <c r="L276" s="45"/>
    </row>
    <row r="277" spans="8:12" x14ac:dyDescent="0.25">
      <c r="H277" s="44"/>
      <c r="I277" s="45"/>
      <c r="J277" s="45"/>
      <c r="K277" s="45"/>
      <c r="L277" s="45"/>
    </row>
    <row r="278" spans="8:12" x14ac:dyDescent="0.25">
      <c r="H278" s="44"/>
      <c r="I278" s="45"/>
      <c r="J278" s="45"/>
      <c r="K278" s="45"/>
      <c r="L278" s="45"/>
    </row>
    <row r="279" spans="8:12" x14ac:dyDescent="0.25">
      <c r="H279" s="44"/>
      <c r="I279" s="45"/>
      <c r="J279" s="45"/>
      <c r="K279" s="45"/>
      <c r="L279" s="45"/>
    </row>
    <row r="280" spans="8:12" x14ac:dyDescent="0.25">
      <c r="H280" s="44"/>
      <c r="I280" s="45"/>
      <c r="J280" s="45"/>
      <c r="K280" s="45"/>
      <c r="L280" s="45"/>
    </row>
    <row r="281" spans="8:12" x14ac:dyDescent="0.25">
      <c r="H281" s="44"/>
      <c r="I281" s="45"/>
      <c r="J281" s="45"/>
      <c r="K281" s="45"/>
      <c r="L281" s="45"/>
    </row>
    <row r="282" spans="8:12" x14ac:dyDescent="0.25">
      <c r="H282" s="44"/>
      <c r="I282" s="45"/>
      <c r="J282" s="45"/>
      <c r="K282" s="45"/>
      <c r="L282" s="45"/>
    </row>
    <row r="283" spans="8:12" x14ac:dyDescent="0.25">
      <c r="H283" s="44"/>
      <c r="I283" s="45"/>
      <c r="J283" s="45"/>
      <c r="K283" s="45"/>
      <c r="L283" s="45"/>
    </row>
    <row r="284" spans="8:12" x14ac:dyDescent="0.25">
      <c r="H284" s="44"/>
      <c r="I284" s="45"/>
      <c r="J284" s="45"/>
      <c r="K284" s="45"/>
      <c r="L284" s="45"/>
    </row>
    <row r="285" spans="8:12" x14ac:dyDescent="0.25">
      <c r="H285" s="44"/>
      <c r="I285" s="45"/>
      <c r="J285" s="45"/>
      <c r="K285" s="45"/>
      <c r="L285" s="45"/>
    </row>
    <row r="286" spans="8:12" x14ac:dyDescent="0.25">
      <c r="H286" s="44"/>
      <c r="I286" s="45"/>
      <c r="J286" s="45"/>
      <c r="K286" s="45"/>
      <c r="L286" s="45"/>
    </row>
    <row r="287" spans="8:12" x14ac:dyDescent="0.25">
      <c r="H287" s="44"/>
      <c r="I287" s="45"/>
      <c r="J287" s="45"/>
      <c r="K287" s="45"/>
      <c r="L287" s="45"/>
    </row>
    <row r="288" spans="8:12" x14ac:dyDescent="0.25">
      <c r="H288" s="44"/>
      <c r="I288" s="45"/>
      <c r="J288" s="45"/>
      <c r="K288" s="45"/>
      <c r="L288" s="45"/>
    </row>
    <row r="289" spans="8:12" x14ac:dyDescent="0.25">
      <c r="H289" s="44"/>
      <c r="I289" s="45"/>
      <c r="J289" s="45"/>
      <c r="K289" s="45"/>
      <c r="L289" s="45"/>
    </row>
    <row r="290" spans="8:12" x14ac:dyDescent="0.25">
      <c r="H290" s="44"/>
      <c r="I290" s="45"/>
      <c r="J290" s="45"/>
      <c r="K290" s="45"/>
      <c r="L290" s="45"/>
    </row>
    <row r="291" spans="8:12" x14ac:dyDescent="0.25">
      <c r="H291" s="44"/>
      <c r="I291" s="45"/>
      <c r="J291" s="45"/>
      <c r="K291" s="45"/>
      <c r="L291" s="45"/>
    </row>
    <row r="292" spans="8:12" x14ac:dyDescent="0.25">
      <c r="H292" s="44"/>
      <c r="I292" s="45"/>
      <c r="J292" s="45"/>
      <c r="K292" s="45"/>
      <c r="L292" s="45"/>
    </row>
    <row r="293" spans="8:12" x14ac:dyDescent="0.25">
      <c r="H293" s="44"/>
      <c r="I293" s="45"/>
      <c r="J293" s="45"/>
      <c r="K293" s="45"/>
      <c r="L293" s="45"/>
    </row>
    <row r="294" spans="8:12" x14ac:dyDescent="0.25">
      <c r="H294" s="44"/>
      <c r="I294" s="45"/>
      <c r="J294" s="45"/>
      <c r="K294" s="45"/>
      <c r="L294" s="45"/>
    </row>
    <row r="295" spans="8:12" x14ac:dyDescent="0.25">
      <c r="H295" s="44"/>
      <c r="I295" s="45"/>
      <c r="J295" s="45"/>
      <c r="K295" s="45"/>
      <c r="L295" s="45"/>
    </row>
    <row r="296" spans="8:12" x14ac:dyDescent="0.25">
      <c r="H296" s="44"/>
      <c r="I296" s="45"/>
      <c r="J296" s="45"/>
      <c r="K296" s="45"/>
      <c r="L296" s="45"/>
    </row>
    <row r="297" spans="8:12" x14ac:dyDescent="0.25">
      <c r="H297" s="44"/>
      <c r="I297" s="45"/>
      <c r="J297" s="45"/>
      <c r="K297" s="45"/>
      <c r="L297" s="45"/>
    </row>
    <row r="298" spans="8:12" x14ac:dyDescent="0.25">
      <c r="H298" s="44"/>
      <c r="I298" s="45"/>
      <c r="J298" s="45"/>
      <c r="K298" s="45"/>
      <c r="L298" s="45"/>
    </row>
    <row r="299" spans="8:12" x14ac:dyDescent="0.25">
      <c r="H299" s="44"/>
      <c r="I299" s="45"/>
      <c r="J299" s="45"/>
      <c r="K299" s="45"/>
      <c r="L299" s="45"/>
    </row>
    <row r="300" spans="8:12" x14ac:dyDescent="0.25">
      <c r="H300" s="44"/>
      <c r="I300" s="45"/>
      <c r="J300" s="45"/>
      <c r="K300" s="45"/>
      <c r="L300" s="45"/>
    </row>
    <row r="301" spans="8:12" x14ac:dyDescent="0.25">
      <c r="H301" s="44"/>
      <c r="I301" s="45"/>
      <c r="J301" s="45"/>
      <c r="K301" s="45"/>
      <c r="L301" s="45"/>
    </row>
    <row r="302" spans="8:12" x14ac:dyDescent="0.25">
      <c r="H302" s="44"/>
      <c r="I302" s="45"/>
      <c r="J302" s="45"/>
      <c r="K302" s="45"/>
      <c r="L302" s="45"/>
    </row>
    <row r="303" spans="8:12" x14ac:dyDescent="0.25">
      <c r="H303" s="44"/>
      <c r="I303" s="45"/>
      <c r="J303" s="45"/>
      <c r="K303" s="45"/>
      <c r="L303" s="45"/>
    </row>
    <row r="304" spans="8:12" x14ac:dyDescent="0.25">
      <c r="H304" s="44"/>
      <c r="I304" s="45"/>
      <c r="J304" s="45"/>
      <c r="K304" s="45"/>
      <c r="L304" s="45"/>
    </row>
    <row r="305" spans="8:12" x14ac:dyDescent="0.25">
      <c r="H305" s="44"/>
      <c r="I305" s="45"/>
      <c r="J305" s="45"/>
      <c r="K305" s="45"/>
      <c r="L305" s="45"/>
    </row>
    <row r="306" spans="8:12" x14ac:dyDescent="0.25">
      <c r="H306" s="44"/>
      <c r="I306" s="45"/>
      <c r="J306" s="45"/>
      <c r="K306" s="45"/>
      <c r="L306" s="45"/>
    </row>
    <row r="307" spans="8:12" x14ac:dyDescent="0.25">
      <c r="H307" s="44"/>
      <c r="I307" s="45"/>
      <c r="J307" s="45"/>
      <c r="K307" s="45"/>
      <c r="L307" s="45"/>
    </row>
    <row r="308" spans="8:12" x14ac:dyDescent="0.25">
      <c r="H308" s="44"/>
      <c r="I308" s="45"/>
      <c r="J308" s="45"/>
      <c r="K308" s="45"/>
      <c r="L308" s="45"/>
    </row>
    <row r="309" spans="8:12" x14ac:dyDescent="0.25">
      <c r="H309" s="44"/>
      <c r="I309" s="45"/>
      <c r="J309" s="45"/>
      <c r="K309" s="45"/>
      <c r="L309" s="45"/>
    </row>
    <row r="310" spans="8:12" x14ac:dyDescent="0.25">
      <c r="H310" s="44"/>
      <c r="I310" s="45"/>
      <c r="J310" s="45"/>
      <c r="K310" s="45"/>
      <c r="L310" s="45"/>
    </row>
    <row r="311" spans="8:12" x14ac:dyDescent="0.25">
      <c r="H311" s="44"/>
      <c r="I311" s="45"/>
      <c r="J311" s="45"/>
      <c r="K311" s="45"/>
      <c r="L311" s="45"/>
    </row>
    <row r="312" spans="8:12" x14ac:dyDescent="0.25">
      <c r="H312" s="44"/>
      <c r="I312" s="45"/>
      <c r="J312" s="45"/>
      <c r="K312" s="45"/>
      <c r="L312" s="45"/>
    </row>
    <row r="313" spans="8:12" x14ac:dyDescent="0.25">
      <c r="H313" s="44"/>
      <c r="I313" s="45"/>
      <c r="J313" s="45"/>
      <c r="K313" s="45"/>
      <c r="L313" s="45"/>
    </row>
    <row r="314" spans="8:12" x14ac:dyDescent="0.25">
      <c r="H314" s="44"/>
      <c r="I314" s="45"/>
      <c r="J314" s="45"/>
      <c r="K314" s="45"/>
      <c r="L314" s="45"/>
    </row>
    <row r="315" spans="8:12" x14ac:dyDescent="0.25">
      <c r="H315" s="44"/>
      <c r="I315" s="45"/>
      <c r="J315" s="45"/>
      <c r="K315" s="45"/>
      <c r="L315" s="45"/>
    </row>
    <row r="316" spans="8:12" x14ac:dyDescent="0.25">
      <c r="H316" s="44"/>
      <c r="I316" s="45"/>
      <c r="J316" s="45"/>
      <c r="K316" s="45"/>
      <c r="L316" s="45"/>
    </row>
    <row r="317" spans="8:12" x14ac:dyDescent="0.25">
      <c r="H317" s="44"/>
      <c r="I317" s="45"/>
      <c r="J317" s="45"/>
      <c r="K317" s="45"/>
      <c r="L317" s="45"/>
    </row>
    <row r="318" spans="8:12" x14ac:dyDescent="0.25">
      <c r="H318" s="44"/>
      <c r="I318" s="45"/>
      <c r="J318" s="45"/>
      <c r="K318" s="45"/>
      <c r="L318" s="45"/>
    </row>
    <row r="319" spans="8:12" x14ac:dyDescent="0.25">
      <c r="H319" s="44"/>
      <c r="I319" s="45"/>
      <c r="J319" s="45"/>
      <c r="K319" s="45"/>
      <c r="L319" s="45"/>
    </row>
    <row r="320" spans="8:12" x14ac:dyDescent="0.25">
      <c r="H320" s="44"/>
      <c r="I320" s="45"/>
      <c r="J320" s="45"/>
      <c r="K320" s="45"/>
      <c r="L320" s="45"/>
    </row>
    <row r="321" spans="8:12" x14ac:dyDescent="0.25">
      <c r="H321" s="44"/>
      <c r="I321" s="45"/>
      <c r="J321" s="45"/>
      <c r="K321" s="45"/>
      <c r="L321" s="45"/>
    </row>
    <row r="322" spans="8:12" x14ac:dyDescent="0.25">
      <c r="H322" s="44"/>
      <c r="I322" s="45"/>
      <c r="J322" s="45"/>
      <c r="K322" s="45"/>
      <c r="L322" s="45"/>
    </row>
    <row r="323" spans="8:12" x14ac:dyDescent="0.25">
      <c r="H323" s="44"/>
      <c r="I323" s="45"/>
      <c r="J323" s="45"/>
      <c r="K323" s="45"/>
      <c r="L323" s="45"/>
    </row>
    <row r="324" spans="8:12" x14ac:dyDescent="0.25">
      <c r="H324" s="44"/>
      <c r="I324" s="45"/>
      <c r="J324" s="45"/>
      <c r="K324" s="45"/>
      <c r="L324" s="45"/>
    </row>
    <row r="325" spans="8:12" x14ac:dyDescent="0.25">
      <c r="H325" s="44"/>
      <c r="I325" s="45"/>
      <c r="J325" s="45"/>
      <c r="K325" s="45"/>
      <c r="L325" s="45"/>
    </row>
    <row r="326" spans="8:12" x14ac:dyDescent="0.25">
      <c r="H326" s="44"/>
      <c r="I326" s="45"/>
      <c r="J326" s="45"/>
      <c r="K326" s="45"/>
      <c r="L326" s="45"/>
    </row>
    <row r="327" spans="8:12" x14ac:dyDescent="0.25">
      <c r="H327" s="44"/>
      <c r="I327" s="45"/>
      <c r="J327" s="45"/>
      <c r="K327" s="45"/>
      <c r="L327" s="45"/>
    </row>
    <row r="328" spans="8:12" x14ac:dyDescent="0.25">
      <c r="H328" s="44"/>
      <c r="I328" s="45"/>
      <c r="J328" s="45"/>
      <c r="K328" s="45"/>
      <c r="L328" s="45"/>
    </row>
    <row r="329" spans="8:12" x14ac:dyDescent="0.25">
      <c r="H329" s="44"/>
      <c r="I329" s="45"/>
      <c r="J329" s="45"/>
      <c r="K329" s="45"/>
      <c r="L329" s="45"/>
    </row>
    <row r="330" spans="8:12" x14ac:dyDescent="0.25">
      <c r="H330" s="44"/>
      <c r="I330" s="45"/>
      <c r="J330" s="45"/>
      <c r="K330" s="45"/>
      <c r="L330" s="45"/>
    </row>
    <row r="331" spans="8:12" x14ac:dyDescent="0.25">
      <c r="H331" s="44"/>
      <c r="I331" s="45"/>
      <c r="J331" s="45"/>
      <c r="K331" s="45"/>
      <c r="L331" s="45"/>
    </row>
    <row r="332" spans="8:12" x14ac:dyDescent="0.25">
      <c r="H332" s="44"/>
      <c r="I332" s="45"/>
      <c r="J332" s="45"/>
      <c r="K332" s="45"/>
      <c r="L332" s="45"/>
    </row>
    <row r="333" spans="8:12" x14ac:dyDescent="0.25">
      <c r="H333" s="44"/>
      <c r="I333" s="45"/>
      <c r="J333" s="45"/>
      <c r="K333" s="45"/>
      <c r="L333" s="45"/>
    </row>
    <row r="334" spans="8:12" x14ac:dyDescent="0.25">
      <c r="H334" s="44"/>
      <c r="I334" s="45"/>
      <c r="J334" s="45"/>
      <c r="K334" s="45"/>
      <c r="L334" s="45"/>
    </row>
    <row r="335" spans="8:12" x14ac:dyDescent="0.25">
      <c r="H335" s="44"/>
      <c r="I335" s="45"/>
      <c r="J335" s="45"/>
      <c r="K335" s="45"/>
      <c r="L335" s="45"/>
    </row>
    <row r="336" spans="8:12" x14ac:dyDescent="0.25">
      <c r="H336" s="44"/>
      <c r="I336" s="45"/>
      <c r="J336" s="45"/>
      <c r="K336" s="45"/>
      <c r="L336" s="45"/>
    </row>
    <row r="337" spans="8:12" x14ac:dyDescent="0.25">
      <c r="H337" s="44"/>
      <c r="I337" s="45"/>
      <c r="J337" s="45"/>
      <c r="K337" s="45"/>
      <c r="L337" s="45"/>
    </row>
    <row r="338" spans="8:12" x14ac:dyDescent="0.25">
      <c r="H338" s="44"/>
      <c r="I338" s="45"/>
      <c r="J338" s="45"/>
      <c r="K338" s="45"/>
      <c r="L338" s="45"/>
    </row>
    <row r="339" spans="8:12" x14ac:dyDescent="0.25">
      <c r="H339" s="44"/>
      <c r="I339" s="45"/>
      <c r="J339" s="45"/>
      <c r="K339" s="45"/>
      <c r="L339" s="45"/>
    </row>
    <row r="340" spans="8:12" x14ac:dyDescent="0.25">
      <c r="H340" s="44"/>
      <c r="I340" s="45"/>
      <c r="J340" s="45"/>
      <c r="K340" s="45"/>
      <c r="L340" s="45"/>
    </row>
    <row r="341" spans="8:12" x14ac:dyDescent="0.25">
      <c r="H341" s="44"/>
      <c r="I341" s="45"/>
      <c r="J341" s="45"/>
      <c r="K341" s="45"/>
      <c r="L341" s="45"/>
    </row>
    <row r="342" spans="8:12" x14ac:dyDescent="0.25">
      <c r="H342" s="44"/>
      <c r="I342" s="45"/>
      <c r="J342" s="45"/>
      <c r="K342" s="45"/>
      <c r="L342" s="45"/>
    </row>
    <row r="343" spans="8:12" x14ac:dyDescent="0.25">
      <c r="H343" s="44"/>
      <c r="I343" s="45"/>
      <c r="J343" s="45"/>
      <c r="K343" s="45"/>
      <c r="L343" s="45"/>
    </row>
    <row r="344" spans="8:12" x14ac:dyDescent="0.25">
      <c r="H344" s="44"/>
      <c r="I344" s="45"/>
      <c r="J344" s="45"/>
      <c r="K344" s="45"/>
      <c r="L344" s="45"/>
    </row>
    <row r="345" spans="8:12" x14ac:dyDescent="0.25">
      <c r="H345" s="44"/>
      <c r="I345" s="45"/>
      <c r="J345" s="45"/>
      <c r="K345" s="45"/>
      <c r="L345" s="45"/>
    </row>
    <row r="346" spans="8:12" x14ac:dyDescent="0.25">
      <c r="H346" s="44"/>
      <c r="I346" s="45"/>
      <c r="J346" s="45"/>
      <c r="K346" s="45"/>
      <c r="L346" s="45"/>
    </row>
    <row r="347" spans="8:12" x14ac:dyDescent="0.25">
      <c r="H347" s="44"/>
      <c r="I347" s="45"/>
      <c r="J347" s="45"/>
      <c r="K347" s="45"/>
      <c r="L347" s="45"/>
    </row>
    <row r="348" spans="8:12" x14ac:dyDescent="0.25">
      <c r="H348" s="44"/>
      <c r="I348" s="45"/>
      <c r="J348" s="45"/>
      <c r="K348" s="45"/>
      <c r="L348" s="45"/>
    </row>
    <row r="349" spans="8:12" x14ac:dyDescent="0.25">
      <c r="H349" s="44"/>
      <c r="I349" s="45"/>
      <c r="J349" s="45"/>
      <c r="K349" s="45"/>
      <c r="L349" s="45"/>
    </row>
    <row r="350" spans="8:12" x14ac:dyDescent="0.25">
      <c r="H350" s="44"/>
      <c r="I350" s="45"/>
      <c r="J350" s="45"/>
      <c r="K350" s="45"/>
      <c r="L350" s="45"/>
    </row>
    <row r="351" spans="8:12" x14ac:dyDescent="0.25">
      <c r="H351" s="44"/>
      <c r="I351" s="45"/>
      <c r="J351" s="45"/>
      <c r="K351" s="45"/>
      <c r="L351" s="45"/>
    </row>
    <row r="352" spans="8:12" x14ac:dyDescent="0.25">
      <c r="H352" s="44"/>
      <c r="I352" s="45"/>
      <c r="J352" s="45"/>
      <c r="K352" s="45"/>
      <c r="L352" s="45"/>
    </row>
    <row r="353" spans="8:12" x14ac:dyDescent="0.25">
      <c r="H353" s="44"/>
      <c r="I353" s="45"/>
      <c r="J353" s="45"/>
      <c r="K353" s="45"/>
      <c r="L353" s="45"/>
    </row>
    <row r="354" spans="8:12" x14ac:dyDescent="0.25">
      <c r="H354" s="44"/>
      <c r="I354" s="45"/>
      <c r="J354" s="45"/>
      <c r="K354" s="45"/>
      <c r="L354" s="45"/>
    </row>
    <row r="355" spans="8:12" x14ac:dyDescent="0.25">
      <c r="H355" s="44"/>
      <c r="I355" s="45"/>
      <c r="J355" s="45"/>
      <c r="K355" s="45"/>
      <c r="L355" s="45"/>
    </row>
    <row r="356" spans="8:12" x14ac:dyDescent="0.25">
      <c r="H356" s="44"/>
      <c r="I356" s="45"/>
      <c r="J356" s="45"/>
      <c r="K356" s="45"/>
      <c r="L356" s="45"/>
    </row>
    <row r="357" spans="8:12" x14ac:dyDescent="0.25">
      <c r="H357" s="44"/>
      <c r="I357" s="45"/>
      <c r="J357" s="45"/>
      <c r="K357" s="45"/>
      <c r="L357" s="45"/>
    </row>
    <row r="358" spans="8:12" x14ac:dyDescent="0.25">
      <c r="H358" s="44"/>
      <c r="I358" s="45"/>
      <c r="J358" s="45"/>
      <c r="K358" s="45"/>
      <c r="L358" s="45"/>
    </row>
    <row r="359" spans="8:12" x14ac:dyDescent="0.25">
      <c r="H359" s="44"/>
      <c r="I359" s="45"/>
      <c r="J359" s="45"/>
      <c r="K359" s="45"/>
      <c r="L359" s="45"/>
    </row>
    <row r="360" spans="8:12" x14ac:dyDescent="0.25">
      <c r="H360" s="44"/>
      <c r="I360" s="45"/>
      <c r="J360" s="45"/>
      <c r="K360" s="45"/>
      <c r="L360" s="45"/>
    </row>
    <row r="361" spans="8:12" x14ac:dyDescent="0.25">
      <c r="H361" s="44"/>
      <c r="I361" s="45"/>
      <c r="J361" s="45"/>
      <c r="K361" s="45"/>
      <c r="L361" s="45"/>
    </row>
    <row r="362" spans="8:12" x14ac:dyDescent="0.25">
      <c r="H362" s="44"/>
      <c r="I362" s="45"/>
      <c r="J362" s="45"/>
      <c r="K362" s="45"/>
      <c r="L362" s="45"/>
    </row>
    <row r="363" spans="8:12" x14ac:dyDescent="0.25">
      <c r="H363" s="44"/>
      <c r="I363" s="45"/>
      <c r="J363" s="45"/>
      <c r="K363" s="45"/>
      <c r="L363" s="45"/>
    </row>
    <row r="364" spans="8:12" x14ac:dyDescent="0.25">
      <c r="H364" s="44"/>
      <c r="I364" s="45"/>
      <c r="J364" s="45"/>
      <c r="K364" s="45"/>
      <c r="L364" s="45"/>
    </row>
    <row r="365" spans="8:12" x14ac:dyDescent="0.25">
      <c r="H365" s="44"/>
      <c r="I365" s="45"/>
      <c r="J365" s="45"/>
      <c r="K365" s="45"/>
      <c r="L365" s="45"/>
    </row>
    <row r="366" spans="8:12" x14ac:dyDescent="0.25">
      <c r="H366" s="44"/>
      <c r="I366" s="45"/>
      <c r="J366" s="45"/>
      <c r="K366" s="45"/>
      <c r="L366" s="45"/>
    </row>
    <row r="367" spans="8:12" x14ac:dyDescent="0.25">
      <c r="H367" s="44"/>
      <c r="I367" s="45"/>
      <c r="J367" s="45"/>
      <c r="K367" s="45"/>
      <c r="L367" s="45"/>
    </row>
    <row r="368" spans="8:12" x14ac:dyDescent="0.25">
      <c r="H368" s="44"/>
      <c r="I368" s="45"/>
      <c r="J368" s="45"/>
      <c r="K368" s="45"/>
      <c r="L368" s="45"/>
    </row>
    <row r="369" spans="8:12" x14ac:dyDescent="0.25">
      <c r="H369" s="44"/>
      <c r="I369" s="45"/>
      <c r="J369" s="45"/>
      <c r="K369" s="45"/>
      <c r="L369" s="45"/>
    </row>
    <row r="370" spans="8:12" x14ac:dyDescent="0.25">
      <c r="H370" s="44"/>
      <c r="I370" s="45"/>
      <c r="J370" s="45"/>
      <c r="K370" s="45"/>
      <c r="L370" s="45"/>
    </row>
    <row r="371" spans="8:12" x14ac:dyDescent="0.25">
      <c r="H371" s="44"/>
      <c r="I371" s="45"/>
      <c r="J371" s="45"/>
      <c r="K371" s="45"/>
      <c r="L371" s="45"/>
    </row>
    <row r="372" spans="8:12" x14ac:dyDescent="0.25">
      <c r="H372" s="44"/>
      <c r="I372" s="45"/>
      <c r="J372" s="45"/>
      <c r="K372" s="45"/>
      <c r="L372" s="45"/>
    </row>
    <row r="373" spans="8:12" x14ac:dyDescent="0.25">
      <c r="H373" s="44"/>
      <c r="I373" s="45"/>
      <c r="J373" s="45"/>
      <c r="K373" s="45"/>
      <c r="L373" s="45"/>
    </row>
    <row r="374" spans="8:12" x14ac:dyDescent="0.25">
      <c r="H374" s="44"/>
      <c r="I374" s="45"/>
      <c r="J374" s="45"/>
      <c r="K374" s="45"/>
      <c r="L374" s="45"/>
    </row>
    <row r="375" spans="8:12" x14ac:dyDescent="0.25">
      <c r="H375" s="44"/>
      <c r="I375" s="45"/>
      <c r="J375" s="45"/>
      <c r="K375" s="45"/>
      <c r="L375" s="45"/>
    </row>
    <row r="376" spans="8:12" x14ac:dyDescent="0.25">
      <c r="H376" s="44"/>
      <c r="I376" s="45"/>
      <c r="J376" s="45"/>
      <c r="K376" s="45"/>
      <c r="L376" s="45"/>
    </row>
    <row r="377" spans="8:12" x14ac:dyDescent="0.25">
      <c r="H377" s="44"/>
      <c r="I377" s="45"/>
      <c r="J377" s="45"/>
      <c r="K377" s="45"/>
      <c r="L377" s="45"/>
    </row>
    <row r="378" spans="8:12" x14ac:dyDescent="0.25">
      <c r="H378" s="44"/>
      <c r="I378" s="45"/>
      <c r="J378" s="45"/>
      <c r="K378" s="45"/>
      <c r="L378" s="45"/>
    </row>
    <row r="379" spans="8:12" x14ac:dyDescent="0.25">
      <c r="H379" s="44"/>
      <c r="I379" s="45"/>
      <c r="J379" s="45"/>
      <c r="K379" s="45"/>
      <c r="L379" s="45"/>
    </row>
    <row r="380" spans="8:12" x14ac:dyDescent="0.25">
      <c r="H380" s="44"/>
      <c r="I380" s="45"/>
      <c r="J380" s="45"/>
      <c r="K380" s="45"/>
      <c r="L380" s="45"/>
    </row>
    <row r="381" spans="8:12" x14ac:dyDescent="0.25">
      <c r="H381" s="44"/>
      <c r="I381" s="45"/>
      <c r="J381" s="45"/>
      <c r="K381" s="45"/>
      <c r="L381" s="45"/>
    </row>
    <row r="382" spans="8:12" x14ac:dyDescent="0.25">
      <c r="H382" s="44"/>
      <c r="I382" s="45"/>
      <c r="J382" s="45"/>
      <c r="K382" s="45"/>
      <c r="L382" s="45"/>
    </row>
    <row r="383" spans="8:12" x14ac:dyDescent="0.25">
      <c r="H383" s="44"/>
      <c r="I383" s="45"/>
      <c r="J383" s="45"/>
      <c r="K383" s="45"/>
      <c r="L383" s="45"/>
    </row>
    <row r="384" spans="8:12" x14ac:dyDescent="0.25">
      <c r="H384" s="44"/>
      <c r="I384" s="45"/>
      <c r="J384" s="45"/>
      <c r="K384" s="45"/>
      <c r="L384" s="45"/>
    </row>
    <row r="385" spans="8:12" x14ac:dyDescent="0.25">
      <c r="H385" s="44"/>
      <c r="I385" s="45"/>
      <c r="J385" s="45"/>
      <c r="K385" s="45"/>
      <c r="L385" s="45"/>
    </row>
    <row r="386" spans="8:12" x14ac:dyDescent="0.25">
      <c r="H386" s="44"/>
      <c r="I386" s="45"/>
      <c r="J386" s="45"/>
      <c r="K386" s="45"/>
      <c r="L386" s="45"/>
    </row>
    <row r="387" spans="8:12" x14ac:dyDescent="0.25">
      <c r="H387" s="44"/>
      <c r="I387" s="45"/>
      <c r="J387" s="45"/>
      <c r="K387" s="45"/>
      <c r="L387" s="45"/>
    </row>
    <row r="388" spans="8:12" x14ac:dyDescent="0.25">
      <c r="H388" s="44"/>
      <c r="I388" s="45"/>
      <c r="J388" s="45"/>
      <c r="K388" s="45"/>
      <c r="L388" s="45"/>
    </row>
    <row r="389" spans="8:12" x14ac:dyDescent="0.25">
      <c r="H389" s="44"/>
      <c r="I389" s="45"/>
      <c r="J389" s="45"/>
      <c r="K389" s="45"/>
      <c r="L389" s="45"/>
    </row>
    <row r="390" spans="8:12" x14ac:dyDescent="0.25">
      <c r="H390" s="44"/>
      <c r="I390" s="45"/>
      <c r="J390" s="45"/>
      <c r="K390" s="45"/>
      <c r="L390" s="45"/>
    </row>
    <row r="391" spans="8:12" x14ac:dyDescent="0.25">
      <c r="H391" s="44"/>
      <c r="I391" s="45"/>
      <c r="J391" s="45"/>
      <c r="K391" s="45"/>
      <c r="L391" s="45"/>
    </row>
    <row r="392" spans="8:12" x14ac:dyDescent="0.25">
      <c r="H392" s="44"/>
      <c r="I392" s="45"/>
      <c r="J392" s="45"/>
      <c r="K392" s="45"/>
      <c r="L392" s="45"/>
    </row>
    <row r="393" spans="8:12" x14ac:dyDescent="0.25">
      <c r="H393" s="44"/>
      <c r="I393" s="45"/>
      <c r="J393" s="45"/>
      <c r="K393" s="45"/>
      <c r="L393" s="45"/>
    </row>
    <row r="394" spans="8:12" x14ac:dyDescent="0.25">
      <c r="H394" s="44"/>
      <c r="I394" s="45"/>
      <c r="J394" s="45"/>
      <c r="K394" s="45"/>
      <c r="L394" s="45"/>
    </row>
    <row r="395" spans="8:12" x14ac:dyDescent="0.25">
      <c r="H395" s="44"/>
      <c r="I395" s="45"/>
      <c r="J395" s="45"/>
      <c r="K395" s="45"/>
      <c r="L395" s="45"/>
    </row>
    <row r="396" spans="8:12" x14ac:dyDescent="0.25">
      <c r="H396" s="44"/>
      <c r="I396" s="45"/>
      <c r="J396" s="45"/>
      <c r="K396" s="45"/>
      <c r="L396" s="45"/>
    </row>
    <row r="397" spans="8:12" x14ac:dyDescent="0.25">
      <c r="H397" s="44"/>
      <c r="I397" s="45"/>
      <c r="J397" s="45"/>
      <c r="K397" s="45"/>
      <c r="L397" s="45"/>
    </row>
    <row r="398" spans="8:12" x14ac:dyDescent="0.25">
      <c r="H398" s="44"/>
      <c r="I398" s="45"/>
      <c r="J398" s="45"/>
      <c r="K398" s="45"/>
      <c r="L398" s="45"/>
    </row>
    <row r="399" spans="8:12" x14ac:dyDescent="0.25">
      <c r="H399" s="44"/>
      <c r="I399" s="45"/>
      <c r="J399" s="45"/>
      <c r="K399" s="45"/>
      <c r="L399" s="45"/>
    </row>
    <row r="400" spans="8:12" x14ac:dyDescent="0.25">
      <c r="H400" s="44"/>
      <c r="I400" s="45"/>
      <c r="J400" s="45"/>
      <c r="K400" s="45"/>
      <c r="L400" s="45"/>
    </row>
    <row r="401" spans="8:12" x14ac:dyDescent="0.25">
      <c r="H401" s="44"/>
      <c r="I401" s="45"/>
      <c r="J401" s="45"/>
      <c r="K401" s="45"/>
      <c r="L401" s="45"/>
    </row>
    <row r="402" spans="8:12" x14ac:dyDescent="0.25">
      <c r="H402" s="44"/>
      <c r="I402" s="45"/>
      <c r="J402" s="45"/>
      <c r="K402" s="45"/>
      <c r="L402" s="45"/>
    </row>
    <row r="403" spans="8:12" x14ac:dyDescent="0.25">
      <c r="H403" s="44"/>
      <c r="I403" s="45"/>
      <c r="J403" s="45"/>
      <c r="K403" s="45"/>
      <c r="L403" s="45"/>
    </row>
    <row r="404" spans="8:12" x14ac:dyDescent="0.25">
      <c r="H404" s="44"/>
      <c r="I404" s="45"/>
      <c r="J404" s="45"/>
      <c r="K404" s="45"/>
      <c r="L404" s="45"/>
    </row>
    <row r="405" spans="8:12" x14ac:dyDescent="0.25">
      <c r="H405" s="44"/>
      <c r="I405" s="45"/>
      <c r="J405" s="45"/>
      <c r="K405" s="45"/>
      <c r="L405" s="45"/>
    </row>
    <row r="406" spans="8:12" x14ac:dyDescent="0.25">
      <c r="H406" s="44"/>
      <c r="I406" s="45"/>
      <c r="J406" s="45"/>
      <c r="K406" s="45"/>
      <c r="L406" s="45"/>
    </row>
    <row r="407" spans="8:12" x14ac:dyDescent="0.25">
      <c r="H407" s="44"/>
      <c r="I407" s="45"/>
      <c r="J407" s="45"/>
      <c r="K407" s="45"/>
      <c r="L407" s="45"/>
    </row>
    <row r="408" spans="8:12" x14ac:dyDescent="0.25">
      <c r="H408" s="44"/>
      <c r="I408" s="45"/>
      <c r="J408" s="45"/>
      <c r="K408" s="45"/>
      <c r="L408" s="45"/>
    </row>
    <row r="409" spans="8:12" x14ac:dyDescent="0.25">
      <c r="H409" s="44"/>
      <c r="I409" s="45"/>
      <c r="J409" s="45"/>
      <c r="K409" s="45"/>
      <c r="L409" s="45"/>
    </row>
    <row r="410" spans="8:12" x14ac:dyDescent="0.25">
      <c r="H410" s="44"/>
      <c r="I410" s="45"/>
      <c r="J410" s="45"/>
      <c r="K410" s="45"/>
      <c r="L410" s="45"/>
    </row>
    <row r="411" spans="8:12" x14ac:dyDescent="0.25">
      <c r="H411" s="44"/>
      <c r="I411" s="45"/>
      <c r="J411" s="45"/>
      <c r="K411" s="45"/>
      <c r="L411" s="45"/>
    </row>
    <row r="412" spans="8:12" x14ac:dyDescent="0.25">
      <c r="H412" s="44"/>
      <c r="I412" s="45"/>
      <c r="J412" s="45"/>
      <c r="K412" s="45"/>
      <c r="L412" s="45"/>
    </row>
    <row r="413" spans="8:12" x14ac:dyDescent="0.25">
      <c r="H413" s="44"/>
      <c r="I413" s="45"/>
      <c r="J413" s="45"/>
      <c r="K413" s="45"/>
      <c r="L413" s="45"/>
    </row>
    <row r="414" spans="8:12" x14ac:dyDescent="0.25">
      <c r="H414" s="44"/>
      <c r="I414" s="45"/>
      <c r="J414" s="45"/>
      <c r="K414" s="45"/>
      <c r="L414" s="45"/>
    </row>
    <row r="415" spans="8:12" x14ac:dyDescent="0.25">
      <c r="H415" s="44"/>
      <c r="I415" s="45"/>
      <c r="J415" s="45"/>
      <c r="K415" s="45"/>
      <c r="L415" s="45"/>
    </row>
    <row r="416" spans="8:12" x14ac:dyDescent="0.25">
      <c r="H416" s="44"/>
      <c r="I416" s="45"/>
      <c r="J416" s="45"/>
      <c r="K416" s="45"/>
      <c r="L416" s="45"/>
    </row>
    <row r="417" spans="8:12" x14ac:dyDescent="0.25">
      <c r="H417" s="44"/>
      <c r="I417" s="45"/>
      <c r="J417" s="45"/>
      <c r="K417" s="45"/>
      <c r="L417" s="45"/>
    </row>
    <row r="418" spans="8:12" x14ac:dyDescent="0.25">
      <c r="H418" s="44"/>
      <c r="I418" s="45"/>
      <c r="J418" s="45"/>
      <c r="K418" s="45"/>
      <c r="L418" s="45"/>
    </row>
    <row r="419" spans="8:12" x14ac:dyDescent="0.25">
      <c r="H419" s="44"/>
      <c r="I419" s="45"/>
      <c r="J419" s="45"/>
      <c r="K419" s="45"/>
      <c r="L419" s="45"/>
    </row>
    <row r="420" spans="8:12" x14ac:dyDescent="0.25">
      <c r="H420" s="44"/>
      <c r="I420" s="45"/>
      <c r="J420" s="45"/>
      <c r="K420" s="45"/>
      <c r="L420" s="45"/>
    </row>
    <row r="421" spans="8:12" x14ac:dyDescent="0.25">
      <c r="H421" s="44"/>
      <c r="I421" s="45"/>
      <c r="J421" s="45"/>
      <c r="K421" s="45"/>
      <c r="L421" s="45"/>
    </row>
    <row r="422" spans="8:12" x14ac:dyDescent="0.25">
      <c r="H422" s="44"/>
      <c r="I422" s="45"/>
      <c r="J422" s="45"/>
      <c r="K422" s="45"/>
      <c r="L422" s="45"/>
    </row>
    <row r="423" spans="8:12" x14ac:dyDescent="0.25">
      <c r="H423" s="44"/>
      <c r="I423" s="45"/>
      <c r="J423" s="45"/>
      <c r="K423" s="45"/>
      <c r="L423" s="45"/>
    </row>
    <row r="424" spans="8:12" x14ac:dyDescent="0.25">
      <c r="H424" s="44"/>
      <c r="I424" s="45"/>
      <c r="J424" s="45"/>
      <c r="K424" s="45"/>
      <c r="L424" s="45"/>
    </row>
    <row r="425" spans="8:12" x14ac:dyDescent="0.25">
      <c r="H425" s="44"/>
      <c r="I425" s="45"/>
      <c r="J425" s="45"/>
      <c r="K425" s="45"/>
      <c r="L425" s="45"/>
    </row>
    <row r="426" spans="8:12" x14ac:dyDescent="0.25">
      <c r="H426" s="44"/>
      <c r="I426" s="45"/>
      <c r="J426" s="45"/>
      <c r="K426" s="45"/>
      <c r="L426" s="45"/>
    </row>
    <row r="427" spans="8:12" x14ac:dyDescent="0.25">
      <c r="H427" s="44"/>
      <c r="I427" s="45"/>
      <c r="J427" s="45"/>
      <c r="K427" s="45"/>
      <c r="L427" s="45"/>
    </row>
    <row r="428" spans="8:12" x14ac:dyDescent="0.25">
      <c r="H428" s="44"/>
      <c r="I428" s="45"/>
      <c r="J428" s="45"/>
      <c r="K428" s="45"/>
      <c r="L428" s="45"/>
    </row>
    <row r="429" spans="8:12" x14ac:dyDescent="0.25">
      <c r="H429" s="44"/>
      <c r="I429" s="45"/>
      <c r="J429" s="45"/>
      <c r="K429" s="45"/>
      <c r="L429" s="45"/>
    </row>
    <row r="430" spans="8:12" x14ac:dyDescent="0.25">
      <c r="H430" s="44"/>
      <c r="I430" s="45"/>
      <c r="J430" s="45"/>
      <c r="K430" s="45"/>
      <c r="L430" s="45"/>
    </row>
    <row r="431" spans="8:12" x14ac:dyDescent="0.25">
      <c r="H431" s="44"/>
      <c r="I431" s="45"/>
      <c r="J431" s="45"/>
      <c r="K431" s="45"/>
      <c r="L431" s="45"/>
    </row>
    <row r="432" spans="8:12" x14ac:dyDescent="0.25">
      <c r="H432" s="44"/>
      <c r="I432" s="45"/>
      <c r="J432" s="45"/>
      <c r="K432" s="45"/>
      <c r="L432" s="45"/>
    </row>
    <row r="433" spans="8:12" x14ac:dyDescent="0.25">
      <c r="H433" s="44"/>
      <c r="I433" s="45"/>
      <c r="J433" s="45"/>
      <c r="K433" s="45"/>
      <c r="L433" s="45"/>
    </row>
    <row r="434" spans="8:12" x14ac:dyDescent="0.25">
      <c r="H434" s="44"/>
      <c r="I434" s="45"/>
      <c r="J434" s="45"/>
      <c r="K434" s="45"/>
      <c r="L434" s="45"/>
    </row>
    <row r="435" spans="8:12" x14ac:dyDescent="0.25">
      <c r="H435" s="44"/>
      <c r="I435" s="45"/>
      <c r="J435" s="45"/>
      <c r="K435" s="45"/>
      <c r="L435" s="45"/>
    </row>
    <row r="436" spans="8:12" x14ac:dyDescent="0.25">
      <c r="H436" s="44"/>
      <c r="I436" s="45"/>
      <c r="J436" s="45"/>
      <c r="K436" s="45"/>
      <c r="L436" s="45"/>
    </row>
    <row r="437" spans="8:12" x14ac:dyDescent="0.25">
      <c r="H437" s="44"/>
      <c r="I437" s="45"/>
      <c r="J437" s="45"/>
      <c r="K437" s="45"/>
      <c r="L437" s="45"/>
    </row>
    <row r="438" spans="8:12" x14ac:dyDescent="0.25">
      <c r="H438" s="44"/>
      <c r="I438" s="45"/>
      <c r="J438" s="45"/>
      <c r="K438" s="45"/>
      <c r="L438" s="45"/>
    </row>
    <row r="439" spans="8:12" x14ac:dyDescent="0.25">
      <c r="H439" s="44"/>
      <c r="I439" s="45"/>
      <c r="J439" s="45"/>
      <c r="K439" s="45"/>
      <c r="L439" s="45"/>
    </row>
    <row r="440" spans="8:12" x14ac:dyDescent="0.25">
      <c r="H440" s="44"/>
      <c r="I440" s="45"/>
      <c r="J440" s="45"/>
      <c r="K440" s="45"/>
      <c r="L440" s="45"/>
    </row>
    <row r="441" spans="8:12" x14ac:dyDescent="0.25">
      <c r="H441" s="44"/>
      <c r="I441" s="45"/>
      <c r="J441" s="45"/>
      <c r="K441" s="45"/>
      <c r="L441" s="45"/>
    </row>
    <row r="442" spans="8:12" x14ac:dyDescent="0.25">
      <c r="H442" s="44"/>
      <c r="I442" s="45"/>
      <c r="J442" s="45"/>
      <c r="K442" s="45"/>
      <c r="L442" s="45"/>
    </row>
    <row r="443" spans="8:12" x14ac:dyDescent="0.25">
      <c r="H443" s="44"/>
      <c r="I443" s="45"/>
      <c r="J443" s="45"/>
      <c r="K443" s="45"/>
      <c r="L443" s="45"/>
    </row>
    <row r="444" spans="8:12" x14ac:dyDescent="0.25">
      <c r="H444" s="44"/>
      <c r="I444" s="45"/>
      <c r="J444" s="45"/>
      <c r="K444" s="45"/>
      <c r="L444" s="45"/>
    </row>
    <row r="445" spans="8:12" x14ac:dyDescent="0.25">
      <c r="H445" s="44"/>
      <c r="I445" s="45"/>
      <c r="J445" s="45"/>
      <c r="K445" s="45"/>
      <c r="L445" s="45"/>
    </row>
    <row r="446" spans="8:12" x14ac:dyDescent="0.25">
      <c r="H446" s="44"/>
      <c r="I446" s="45"/>
      <c r="J446" s="45"/>
      <c r="K446" s="45"/>
      <c r="L446" s="45"/>
    </row>
    <row r="447" spans="8:12" x14ac:dyDescent="0.25">
      <c r="H447" s="44"/>
      <c r="I447" s="45"/>
      <c r="J447" s="45"/>
      <c r="K447" s="45"/>
      <c r="L447" s="45"/>
    </row>
    <row r="448" spans="8:12" x14ac:dyDescent="0.25">
      <c r="H448" s="44"/>
      <c r="I448" s="45"/>
      <c r="J448" s="45"/>
      <c r="K448" s="45"/>
      <c r="L448" s="45"/>
    </row>
    <row r="449" spans="8:12" x14ac:dyDescent="0.25">
      <c r="H449" s="44"/>
      <c r="I449" s="45"/>
      <c r="J449" s="45"/>
      <c r="K449" s="45"/>
      <c r="L449" s="45"/>
    </row>
    <row r="450" spans="8:12" x14ac:dyDescent="0.25">
      <c r="H450" s="44"/>
      <c r="I450" s="45"/>
      <c r="J450" s="45"/>
      <c r="K450" s="45"/>
      <c r="L450" s="45"/>
    </row>
    <row r="451" spans="8:12" x14ac:dyDescent="0.25">
      <c r="H451" s="44"/>
      <c r="I451" s="45"/>
      <c r="J451" s="45"/>
      <c r="K451" s="45"/>
      <c r="L451" s="45"/>
    </row>
    <row r="452" spans="8:12" x14ac:dyDescent="0.25">
      <c r="H452" s="44"/>
      <c r="I452" s="45"/>
      <c r="J452" s="45"/>
      <c r="K452" s="45"/>
      <c r="L452" s="45"/>
    </row>
    <row r="453" spans="8:12" x14ac:dyDescent="0.25">
      <c r="H453" s="44"/>
      <c r="I453" s="45"/>
      <c r="J453" s="45"/>
      <c r="K453" s="45"/>
      <c r="L453" s="45"/>
    </row>
    <row r="454" spans="8:12" x14ac:dyDescent="0.25">
      <c r="H454" s="44"/>
      <c r="I454" s="45"/>
      <c r="J454" s="45"/>
      <c r="K454" s="45"/>
      <c r="L454" s="45"/>
    </row>
    <row r="455" spans="8:12" x14ac:dyDescent="0.25">
      <c r="H455" s="44"/>
      <c r="I455" s="45"/>
      <c r="J455" s="45"/>
      <c r="K455" s="45"/>
      <c r="L455" s="45"/>
    </row>
    <row r="456" spans="8:12" x14ac:dyDescent="0.25">
      <c r="H456" s="44"/>
      <c r="I456" s="45"/>
      <c r="J456" s="45"/>
      <c r="K456" s="45"/>
      <c r="L456" s="45"/>
    </row>
    <row r="457" spans="8:12" x14ac:dyDescent="0.25">
      <c r="H457" s="44"/>
      <c r="I457" s="45"/>
      <c r="J457" s="45"/>
      <c r="K457" s="45"/>
      <c r="L457" s="45"/>
    </row>
    <row r="458" spans="8:12" x14ac:dyDescent="0.25">
      <c r="H458" s="44"/>
      <c r="I458" s="45"/>
      <c r="J458" s="45"/>
      <c r="K458" s="45"/>
      <c r="L458" s="45"/>
    </row>
    <row r="459" spans="8:12" x14ac:dyDescent="0.25">
      <c r="H459" s="44"/>
      <c r="I459" s="45"/>
      <c r="J459" s="45"/>
      <c r="K459" s="45"/>
      <c r="L459" s="45"/>
    </row>
    <row r="460" spans="8:12" x14ac:dyDescent="0.25">
      <c r="H460" s="44"/>
      <c r="I460" s="45"/>
      <c r="J460" s="45"/>
      <c r="K460" s="45"/>
      <c r="L460" s="45"/>
    </row>
    <row r="461" spans="8:12" x14ac:dyDescent="0.25">
      <c r="H461" s="44"/>
      <c r="I461" s="45"/>
      <c r="J461" s="45"/>
      <c r="K461" s="45"/>
      <c r="L461" s="45"/>
    </row>
    <row r="462" spans="8:12" x14ac:dyDescent="0.25">
      <c r="H462" s="44"/>
      <c r="I462" s="45"/>
      <c r="J462" s="45"/>
      <c r="K462" s="45"/>
      <c r="L462" s="45"/>
    </row>
    <row r="463" spans="8:12" x14ac:dyDescent="0.25">
      <c r="H463" s="44"/>
      <c r="I463" s="45"/>
      <c r="J463" s="45"/>
      <c r="K463" s="45"/>
      <c r="L463" s="45"/>
    </row>
    <row r="464" spans="8:12" x14ac:dyDescent="0.25">
      <c r="H464" s="44"/>
      <c r="I464" s="45"/>
      <c r="J464" s="45"/>
      <c r="K464" s="45"/>
      <c r="L464" s="45"/>
    </row>
    <row r="465" spans="8:12" x14ac:dyDescent="0.25">
      <c r="H465" s="44"/>
      <c r="I465" s="45"/>
      <c r="J465" s="45"/>
      <c r="K465" s="45"/>
      <c r="L465" s="45"/>
    </row>
    <row r="466" spans="8:12" x14ac:dyDescent="0.25">
      <c r="H466" s="44"/>
      <c r="I466" s="45"/>
      <c r="J466" s="45"/>
      <c r="K466" s="45"/>
      <c r="L466" s="45"/>
    </row>
    <row r="467" spans="8:12" x14ac:dyDescent="0.25">
      <c r="H467" s="44"/>
      <c r="I467" s="45"/>
      <c r="J467" s="45"/>
      <c r="K467" s="45"/>
      <c r="L467" s="45"/>
    </row>
    <row r="468" spans="8:12" x14ac:dyDescent="0.25">
      <c r="H468" s="44"/>
      <c r="I468" s="45"/>
      <c r="J468" s="45"/>
      <c r="K468" s="45"/>
      <c r="L468" s="45"/>
    </row>
    <row r="469" spans="8:12" x14ac:dyDescent="0.25">
      <c r="H469" s="44"/>
      <c r="I469" s="45"/>
      <c r="J469" s="45"/>
      <c r="K469" s="45"/>
      <c r="L469" s="45"/>
    </row>
    <row r="470" spans="8:12" x14ac:dyDescent="0.25">
      <c r="H470" s="44"/>
      <c r="I470" s="45"/>
      <c r="J470" s="45"/>
      <c r="K470" s="45"/>
      <c r="L470" s="45"/>
    </row>
    <row r="471" spans="8:12" x14ac:dyDescent="0.25">
      <c r="H471" s="44"/>
      <c r="I471" s="45"/>
      <c r="J471" s="45"/>
      <c r="K471" s="45"/>
      <c r="L471" s="45"/>
    </row>
    <row r="472" spans="8:12" x14ac:dyDescent="0.25">
      <c r="H472" s="44"/>
      <c r="I472" s="45"/>
      <c r="J472" s="45"/>
      <c r="K472" s="45"/>
      <c r="L472" s="45"/>
    </row>
    <row r="473" spans="8:12" x14ac:dyDescent="0.25">
      <c r="H473" s="44"/>
      <c r="I473" s="45"/>
      <c r="J473" s="45"/>
      <c r="K473" s="45"/>
      <c r="L473" s="45"/>
    </row>
    <row r="474" spans="8:12" x14ac:dyDescent="0.25">
      <c r="H474" s="44"/>
      <c r="I474" s="45"/>
      <c r="J474" s="45"/>
      <c r="K474" s="45"/>
      <c r="L474" s="45"/>
    </row>
    <row r="475" spans="8:12" x14ac:dyDescent="0.25">
      <c r="H475" s="44"/>
      <c r="I475" s="45"/>
      <c r="J475" s="45"/>
      <c r="K475" s="45"/>
      <c r="L475" s="45"/>
    </row>
    <row r="476" spans="8:12" x14ac:dyDescent="0.25">
      <c r="H476" s="44"/>
      <c r="I476" s="45"/>
      <c r="J476" s="45"/>
      <c r="K476" s="45"/>
      <c r="L476" s="45"/>
    </row>
    <row r="477" spans="8:12" x14ac:dyDescent="0.25">
      <c r="H477" s="44"/>
      <c r="I477" s="45"/>
      <c r="J477" s="45"/>
      <c r="K477" s="45"/>
      <c r="L477" s="45"/>
    </row>
    <row r="478" spans="8:12" x14ac:dyDescent="0.25">
      <c r="H478" s="44"/>
      <c r="I478" s="45"/>
      <c r="J478" s="45"/>
      <c r="K478" s="45"/>
      <c r="L478" s="45"/>
    </row>
    <row r="479" spans="8:12" x14ac:dyDescent="0.25">
      <c r="H479" s="44"/>
      <c r="I479" s="45"/>
      <c r="J479" s="45"/>
      <c r="K479" s="45"/>
      <c r="L479" s="45"/>
    </row>
    <row r="480" spans="8:12" x14ac:dyDescent="0.25">
      <c r="H480" s="44"/>
      <c r="I480" s="45"/>
      <c r="J480" s="45"/>
      <c r="K480" s="45"/>
      <c r="L480" s="45"/>
    </row>
    <row r="481" spans="8:12" x14ac:dyDescent="0.25">
      <c r="H481" s="44"/>
      <c r="I481" s="45"/>
      <c r="J481" s="45"/>
      <c r="K481" s="45"/>
      <c r="L481" s="45"/>
    </row>
    <row r="482" spans="8:12" x14ac:dyDescent="0.25">
      <c r="H482" s="44"/>
      <c r="I482" s="45"/>
      <c r="J482" s="45"/>
      <c r="K482" s="45"/>
      <c r="L482" s="45"/>
    </row>
    <row r="483" spans="8:12" x14ac:dyDescent="0.25">
      <c r="H483" s="44"/>
      <c r="I483" s="45"/>
      <c r="J483" s="45"/>
      <c r="K483" s="45"/>
      <c r="L483" s="45"/>
    </row>
    <row r="484" spans="8:12" x14ac:dyDescent="0.25">
      <c r="H484" s="44"/>
      <c r="I484" s="45"/>
      <c r="J484" s="45"/>
      <c r="K484" s="45"/>
      <c r="L484" s="45"/>
    </row>
    <row r="485" spans="8:12" x14ac:dyDescent="0.25">
      <c r="H485" s="44"/>
      <c r="I485" s="45"/>
      <c r="J485" s="45"/>
      <c r="K485" s="45"/>
      <c r="L485" s="45"/>
    </row>
    <row r="486" spans="8:12" x14ac:dyDescent="0.25">
      <c r="H486" s="44"/>
      <c r="I486" s="45"/>
      <c r="J486" s="45"/>
      <c r="K486" s="45"/>
      <c r="L486" s="45"/>
    </row>
    <row r="487" spans="8:12" x14ac:dyDescent="0.25">
      <c r="H487" s="44"/>
      <c r="I487" s="45"/>
      <c r="J487" s="45"/>
      <c r="K487" s="45"/>
      <c r="L487" s="45"/>
    </row>
    <row r="488" spans="8:12" x14ac:dyDescent="0.25">
      <c r="H488" s="44"/>
      <c r="I488" s="45"/>
      <c r="J488" s="45"/>
      <c r="K488" s="45"/>
      <c r="L488" s="45"/>
    </row>
    <row r="489" spans="8:12" x14ac:dyDescent="0.25">
      <c r="H489" s="44"/>
      <c r="I489" s="45"/>
      <c r="J489" s="45"/>
      <c r="K489" s="45"/>
      <c r="L489" s="45"/>
    </row>
    <row r="490" spans="8:12" x14ac:dyDescent="0.25">
      <c r="H490" s="44"/>
      <c r="I490" s="45"/>
      <c r="J490" s="45"/>
      <c r="K490" s="45"/>
      <c r="L490" s="45"/>
    </row>
    <row r="491" spans="8:12" x14ac:dyDescent="0.25">
      <c r="H491" s="44"/>
      <c r="I491" s="45"/>
      <c r="J491" s="45"/>
      <c r="K491" s="45"/>
      <c r="L491" s="45"/>
    </row>
    <row r="492" spans="8:12" x14ac:dyDescent="0.25">
      <c r="H492" s="44"/>
      <c r="I492" s="45"/>
      <c r="J492" s="45"/>
      <c r="K492" s="45"/>
      <c r="L492" s="45"/>
    </row>
    <row r="493" spans="8:12" x14ac:dyDescent="0.25">
      <c r="H493" s="44"/>
      <c r="I493" s="45"/>
      <c r="J493" s="45"/>
      <c r="K493" s="45"/>
      <c r="L493" s="45"/>
    </row>
    <row r="494" spans="8:12" x14ac:dyDescent="0.25">
      <c r="H494" s="44"/>
      <c r="I494" s="45"/>
      <c r="J494" s="45"/>
      <c r="K494" s="45"/>
      <c r="L494" s="45"/>
    </row>
    <row r="495" spans="8:12" x14ac:dyDescent="0.25">
      <c r="H495" s="44"/>
      <c r="I495" s="45"/>
      <c r="J495" s="45"/>
      <c r="K495" s="45"/>
      <c r="L495" s="45"/>
    </row>
    <row r="496" spans="8:12" x14ac:dyDescent="0.25">
      <c r="H496" s="44"/>
      <c r="I496" s="45"/>
      <c r="J496" s="45"/>
      <c r="K496" s="45"/>
      <c r="L496" s="45"/>
    </row>
    <row r="497" spans="8:12" x14ac:dyDescent="0.25">
      <c r="H497" s="44"/>
      <c r="I497" s="45"/>
      <c r="J497" s="45"/>
      <c r="K497" s="45"/>
      <c r="L497" s="45"/>
    </row>
    <row r="498" spans="8:12" x14ac:dyDescent="0.25">
      <c r="H498" s="44"/>
      <c r="I498" s="45"/>
      <c r="J498" s="45"/>
      <c r="K498" s="45"/>
      <c r="L498" s="45"/>
    </row>
    <row r="499" spans="8:12" x14ac:dyDescent="0.25">
      <c r="H499" s="44"/>
      <c r="I499" s="45"/>
      <c r="J499" s="45"/>
      <c r="K499" s="45"/>
      <c r="L499" s="45"/>
    </row>
    <row r="500" spans="8:12" x14ac:dyDescent="0.25">
      <c r="H500" s="44"/>
      <c r="I500" s="45"/>
      <c r="J500" s="45"/>
      <c r="K500" s="45"/>
      <c r="L500" s="45"/>
    </row>
    <row r="501" spans="8:12" x14ac:dyDescent="0.25">
      <c r="H501" s="44"/>
      <c r="I501" s="45"/>
      <c r="J501" s="45"/>
      <c r="K501" s="45"/>
      <c r="L501" s="45"/>
    </row>
    <row r="502" spans="8:12" x14ac:dyDescent="0.25">
      <c r="H502" s="44"/>
      <c r="I502" s="45"/>
      <c r="J502" s="45"/>
      <c r="K502" s="45"/>
      <c r="L502" s="45"/>
    </row>
    <row r="503" spans="8:12" x14ac:dyDescent="0.25">
      <c r="H503" s="44"/>
      <c r="I503" s="45"/>
      <c r="J503" s="45"/>
      <c r="K503" s="45"/>
      <c r="L503" s="45"/>
    </row>
    <row r="504" spans="8:12" x14ac:dyDescent="0.25">
      <c r="H504" s="44"/>
      <c r="I504" s="45"/>
      <c r="J504" s="45"/>
      <c r="K504" s="45"/>
      <c r="L504" s="45"/>
    </row>
    <row r="505" spans="8:12" x14ac:dyDescent="0.25">
      <c r="H505" s="44"/>
      <c r="I505" s="45"/>
      <c r="J505" s="45"/>
      <c r="K505" s="45"/>
      <c r="L505" s="45"/>
    </row>
    <row r="506" spans="8:12" x14ac:dyDescent="0.25">
      <c r="H506" s="44"/>
      <c r="I506" s="45"/>
      <c r="J506" s="45"/>
      <c r="K506" s="45"/>
      <c r="L506" s="45"/>
    </row>
    <row r="507" spans="8:12" x14ac:dyDescent="0.25">
      <c r="H507" s="44"/>
      <c r="I507" s="45"/>
      <c r="J507" s="45"/>
      <c r="K507" s="45"/>
      <c r="L507" s="45"/>
    </row>
    <row r="508" spans="8:12" x14ac:dyDescent="0.25">
      <c r="H508" s="44"/>
      <c r="I508" s="45"/>
      <c r="J508" s="45"/>
      <c r="K508" s="45"/>
      <c r="L508" s="45"/>
    </row>
    <row r="509" spans="8:12" x14ac:dyDescent="0.25">
      <c r="H509" s="44"/>
      <c r="I509" s="45"/>
      <c r="J509" s="45"/>
      <c r="K509" s="45"/>
      <c r="L509" s="45"/>
    </row>
    <row r="510" spans="8:12" x14ac:dyDescent="0.25">
      <c r="H510" s="44"/>
      <c r="I510" s="45"/>
      <c r="J510" s="45"/>
      <c r="K510" s="45"/>
      <c r="L510" s="45"/>
    </row>
    <row r="511" spans="8:12" x14ac:dyDescent="0.25">
      <c r="H511" s="44"/>
      <c r="I511" s="45"/>
      <c r="J511" s="45"/>
      <c r="K511" s="45"/>
      <c r="L511" s="45"/>
    </row>
    <row r="512" spans="8:12" x14ac:dyDescent="0.25">
      <c r="H512" s="44"/>
      <c r="I512" s="45"/>
      <c r="J512" s="45"/>
      <c r="K512" s="45"/>
      <c r="L512" s="45"/>
    </row>
    <row r="513" spans="8:12" x14ac:dyDescent="0.25">
      <c r="H513" s="44"/>
      <c r="I513" s="45"/>
      <c r="J513" s="45"/>
      <c r="K513" s="45"/>
      <c r="L513" s="45"/>
    </row>
    <row r="514" spans="8:12" x14ac:dyDescent="0.25">
      <c r="H514" s="44"/>
      <c r="I514" s="45"/>
      <c r="J514" s="45"/>
      <c r="K514" s="45"/>
      <c r="L514" s="45"/>
    </row>
    <row r="515" spans="8:12" x14ac:dyDescent="0.25">
      <c r="H515" s="44"/>
      <c r="I515" s="45"/>
      <c r="J515" s="45"/>
      <c r="K515" s="45"/>
      <c r="L515" s="45"/>
    </row>
    <row r="516" spans="8:12" x14ac:dyDescent="0.25">
      <c r="H516" s="44"/>
      <c r="I516" s="45"/>
      <c r="J516" s="45"/>
      <c r="K516" s="45"/>
      <c r="L516" s="45"/>
    </row>
    <row r="517" spans="8:12" x14ac:dyDescent="0.25">
      <c r="H517" s="44"/>
      <c r="I517" s="45"/>
      <c r="J517" s="45"/>
      <c r="K517" s="45"/>
      <c r="L517" s="45"/>
    </row>
    <row r="518" spans="8:12" x14ac:dyDescent="0.25">
      <c r="H518" s="44"/>
      <c r="I518" s="45"/>
      <c r="J518" s="45"/>
      <c r="K518" s="45"/>
      <c r="L518" s="45"/>
    </row>
    <row r="519" spans="8:12" x14ac:dyDescent="0.25">
      <c r="H519" s="44"/>
      <c r="I519" s="45"/>
      <c r="J519" s="45"/>
      <c r="K519" s="45"/>
      <c r="L519" s="45"/>
    </row>
    <row r="520" spans="8:12" x14ac:dyDescent="0.25">
      <c r="H520" s="44"/>
      <c r="I520" s="45"/>
      <c r="J520" s="45"/>
      <c r="K520" s="45"/>
      <c r="L520" s="45"/>
    </row>
    <row r="521" spans="8:12" x14ac:dyDescent="0.25">
      <c r="H521" s="44"/>
      <c r="I521" s="45"/>
      <c r="J521" s="45"/>
      <c r="K521" s="45"/>
      <c r="L521" s="45"/>
    </row>
    <row r="522" spans="8:12" x14ac:dyDescent="0.25">
      <c r="H522" s="44"/>
      <c r="I522" s="45"/>
      <c r="J522" s="45"/>
      <c r="K522" s="45"/>
      <c r="L522" s="45"/>
    </row>
    <row r="523" spans="8:12" x14ac:dyDescent="0.25">
      <c r="H523" s="44"/>
      <c r="I523" s="45"/>
      <c r="J523" s="45"/>
      <c r="K523" s="45"/>
      <c r="L523" s="45"/>
    </row>
    <row r="524" spans="8:12" x14ac:dyDescent="0.25">
      <c r="H524" s="44"/>
      <c r="I524" s="45"/>
      <c r="J524" s="45"/>
      <c r="K524" s="45"/>
      <c r="L524" s="45"/>
    </row>
    <row r="525" spans="8:12" x14ac:dyDescent="0.25">
      <c r="H525" s="44"/>
      <c r="I525" s="45"/>
      <c r="J525" s="45"/>
      <c r="K525" s="45"/>
      <c r="L525" s="45"/>
    </row>
    <row r="526" spans="8:12" x14ac:dyDescent="0.25">
      <c r="H526" s="44"/>
      <c r="I526" s="45"/>
      <c r="J526" s="45"/>
      <c r="K526" s="45"/>
      <c r="L526" s="45"/>
    </row>
    <row r="527" spans="8:12" x14ac:dyDescent="0.25">
      <c r="H527" s="44"/>
      <c r="I527" s="45"/>
      <c r="J527" s="45"/>
      <c r="K527" s="45"/>
      <c r="L527" s="45"/>
    </row>
    <row r="528" spans="8:12" x14ac:dyDescent="0.25">
      <c r="H528" s="44"/>
      <c r="I528" s="45"/>
      <c r="J528" s="45"/>
      <c r="K528" s="45"/>
      <c r="L528" s="45"/>
    </row>
    <row r="529" spans="8:12" x14ac:dyDescent="0.25">
      <c r="H529" s="44"/>
      <c r="I529" s="45"/>
      <c r="J529" s="45"/>
      <c r="K529" s="45"/>
      <c r="L529" s="45"/>
    </row>
    <row r="530" spans="8:12" x14ac:dyDescent="0.25">
      <c r="H530" s="44"/>
      <c r="I530" s="45"/>
      <c r="J530" s="45"/>
      <c r="K530" s="45"/>
      <c r="L530" s="45"/>
    </row>
    <row r="531" spans="8:12" x14ac:dyDescent="0.25">
      <c r="H531" s="44"/>
      <c r="I531" s="45"/>
      <c r="J531" s="45"/>
      <c r="K531" s="45"/>
      <c r="L531" s="45"/>
    </row>
    <row r="532" spans="8:12" x14ac:dyDescent="0.25">
      <c r="H532" s="44"/>
      <c r="I532" s="45"/>
      <c r="J532" s="45"/>
      <c r="K532" s="45"/>
      <c r="L532" s="45"/>
    </row>
    <row r="533" spans="8:12" x14ac:dyDescent="0.25">
      <c r="H533" s="44"/>
      <c r="I533" s="45"/>
      <c r="J533" s="45"/>
      <c r="K533" s="45"/>
      <c r="L533" s="45"/>
    </row>
    <row r="534" spans="8:12" x14ac:dyDescent="0.25">
      <c r="H534" s="44"/>
      <c r="I534" s="45"/>
      <c r="J534" s="45"/>
      <c r="K534" s="45"/>
      <c r="L534" s="45"/>
    </row>
    <row r="535" spans="8:12" x14ac:dyDescent="0.25">
      <c r="H535" s="44"/>
      <c r="I535" s="45"/>
      <c r="J535" s="45"/>
      <c r="K535" s="45"/>
      <c r="L535" s="45"/>
    </row>
    <row r="536" spans="8:12" x14ac:dyDescent="0.25">
      <c r="H536" s="44"/>
      <c r="I536" s="45"/>
      <c r="J536" s="45"/>
      <c r="K536" s="45"/>
      <c r="L536" s="45"/>
    </row>
    <row r="537" spans="8:12" x14ac:dyDescent="0.25">
      <c r="H537" s="44"/>
      <c r="I537" s="45"/>
      <c r="J537" s="45"/>
      <c r="K537" s="45"/>
      <c r="L537" s="45"/>
    </row>
    <row r="538" spans="8:12" x14ac:dyDescent="0.25">
      <c r="H538" s="44"/>
      <c r="I538" s="45"/>
      <c r="J538" s="45"/>
      <c r="K538" s="45"/>
      <c r="L538" s="45"/>
    </row>
    <row r="539" spans="8:12" x14ac:dyDescent="0.25">
      <c r="H539" s="44"/>
      <c r="I539" s="45"/>
      <c r="J539" s="45"/>
      <c r="K539" s="45"/>
      <c r="L539" s="45"/>
    </row>
    <row r="540" spans="8:12" x14ac:dyDescent="0.25">
      <c r="H540" s="44"/>
      <c r="I540" s="45"/>
      <c r="J540" s="45"/>
      <c r="K540" s="45"/>
      <c r="L540" s="45"/>
    </row>
    <row r="541" spans="8:12" x14ac:dyDescent="0.25">
      <c r="H541" s="44"/>
      <c r="I541" s="45"/>
      <c r="J541" s="45"/>
      <c r="K541" s="45"/>
      <c r="L541" s="45"/>
    </row>
    <row r="542" spans="8:12" x14ac:dyDescent="0.25">
      <c r="H542" s="44"/>
      <c r="I542" s="45"/>
      <c r="J542" s="45"/>
      <c r="K542" s="45"/>
      <c r="L542" s="45"/>
    </row>
    <row r="543" spans="8:12" x14ac:dyDescent="0.25">
      <c r="H543" s="44"/>
      <c r="I543" s="45"/>
      <c r="J543" s="45"/>
      <c r="K543" s="45"/>
      <c r="L543" s="45"/>
    </row>
    <row r="544" spans="8:12" x14ac:dyDescent="0.25">
      <c r="H544" s="44"/>
      <c r="I544" s="45"/>
      <c r="J544" s="45"/>
      <c r="K544" s="45"/>
      <c r="L544" s="45"/>
    </row>
    <row r="545" spans="8:12" x14ac:dyDescent="0.25">
      <c r="H545" s="44"/>
      <c r="I545" s="45"/>
      <c r="J545" s="45"/>
      <c r="K545" s="45"/>
      <c r="L545" s="45"/>
    </row>
    <row r="546" spans="8:12" x14ac:dyDescent="0.25">
      <c r="H546" s="44"/>
      <c r="I546" s="45"/>
      <c r="J546" s="45"/>
      <c r="K546" s="45"/>
      <c r="L546" s="45"/>
    </row>
    <row r="547" spans="8:12" x14ac:dyDescent="0.25">
      <c r="H547" s="44"/>
      <c r="I547" s="45"/>
      <c r="J547" s="45"/>
      <c r="K547" s="45"/>
      <c r="L547" s="45"/>
    </row>
    <row r="548" spans="8:12" x14ac:dyDescent="0.25">
      <c r="H548" s="44"/>
      <c r="I548" s="45"/>
      <c r="J548" s="45"/>
      <c r="K548" s="45"/>
      <c r="L548" s="45"/>
    </row>
    <row r="549" spans="8:12" x14ac:dyDescent="0.25">
      <c r="H549" s="44"/>
      <c r="I549" s="45"/>
      <c r="J549" s="45"/>
      <c r="K549" s="45"/>
      <c r="L549" s="45"/>
    </row>
    <row r="550" spans="8:12" x14ac:dyDescent="0.25">
      <c r="H550" s="44"/>
      <c r="I550" s="45"/>
      <c r="J550" s="45"/>
      <c r="K550" s="45"/>
      <c r="L550" s="45"/>
    </row>
    <row r="551" spans="8:12" x14ac:dyDescent="0.25">
      <c r="H551" s="44"/>
      <c r="I551" s="45"/>
      <c r="J551" s="45"/>
      <c r="K551" s="45"/>
      <c r="L551" s="45"/>
    </row>
    <row r="552" spans="8:12" x14ac:dyDescent="0.25">
      <c r="H552" s="44"/>
      <c r="I552" s="45"/>
      <c r="J552" s="45"/>
      <c r="K552" s="45"/>
      <c r="L552" s="45"/>
    </row>
    <row r="553" spans="8:12" x14ac:dyDescent="0.25">
      <c r="H553" s="44"/>
      <c r="I553" s="45"/>
      <c r="J553" s="45"/>
      <c r="K553" s="45"/>
      <c r="L553" s="45"/>
    </row>
    <row r="554" spans="8:12" x14ac:dyDescent="0.25">
      <c r="H554" s="44"/>
      <c r="I554" s="45"/>
      <c r="J554" s="45"/>
      <c r="K554" s="45"/>
      <c r="L554" s="45"/>
    </row>
    <row r="555" spans="8:12" x14ac:dyDescent="0.25">
      <c r="H555" s="44"/>
      <c r="I555" s="45"/>
      <c r="J555" s="45"/>
      <c r="K555" s="45"/>
      <c r="L555" s="45"/>
    </row>
    <row r="556" spans="8:12" x14ac:dyDescent="0.25">
      <c r="H556" s="44"/>
      <c r="I556" s="45"/>
      <c r="J556" s="45"/>
      <c r="K556" s="45"/>
      <c r="L556" s="45"/>
    </row>
    <row r="557" spans="8:12" x14ac:dyDescent="0.25">
      <c r="H557" s="44"/>
      <c r="I557" s="45"/>
      <c r="J557" s="45"/>
      <c r="K557" s="45"/>
      <c r="L557" s="45"/>
    </row>
    <row r="558" spans="8:12" x14ac:dyDescent="0.25">
      <c r="H558" s="44"/>
      <c r="I558" s="45"/>
      <c r="J558" s="45"/>
      <c r="K558" s="45"/>
      <c r="L558" s="45"/>
    </row>
    <row r="559" spans="8:12" x14ac:dyDescent="0.25">
      <c r="H559" s="44"/>
      <c r="I559" s="45"/>
      <c r="J559" s="45"/>
      <c r="K559" s="45"/>
      <c r="L559" s="45"/>
    </row>
    <row r="560" spans="8:12" x14ac:dyDescent="0.25">
      <c r="H560" s="44"/>
      <c r="I560" s="45"/>
      <c r="J560" s="45"/>
      <c r="K560" s="45"/>
      <c r="L560" s="45"/>
    </row>
    <row r="561" spans="8:12" x14ac:dyDescent="0.25">
      <c r="H561" s="44"/>
      <c r="I561" s="45"/>
      <c r="J561" s="45"/>
      <c r="K561" s="45"/>
      <c r="L561" s="45"/>
    </row>
    <row r="562" spans="8:12" x14ac:dyDescent="0.25">
      <c r="H562" s="44"/>
      <c r="I562" s="45"/>
      <c r="J562" s="45"/>
      <c r="K562" s="45"/>
      <c r="L562" s="45"/>
    </row>
    <row r="563" spans="8:12" x14ac:dyDescent="0.25">
      <c r="H563" s="44"/>
      <c r="I563" s="45"/>
      <c r="J563" s="45"/>
      <c r="K563" s="45"/>
      <c r="L563" s="45"/>
    </row>
    <row r="564" spans="8:12" x14ac:dyDescent="0.25">
      <c r="H564" s="44"/>
      <c r="I564" s="45"/>
      <c r="J564" s="45"/>
      <c r="K564" s="45"/>
      <c r="L564" s="45"/>
    </row>
    <row r="565" spans="8:12" x14ac:dyDescent="0.25">
      <c r="H565" s="44"/>
      <c r="I565" s="45"/>
      <c r="J565" s="45"/>
      <c r="K565" s="45"/>
      <c r="L565" s="45"/>
    </row>
    <row r="566" spans="8:12" x14ac:dyDescent="0.25">
      <c r="H566" s="44"/>
      <c r="I566" s="45"/>
      <c r="J566" s="45"/>
      <c r="K566" s="45"/>
      <c r="L566" s="45"/>
    </row>
    <row r="567" spans="8:12" x14ac:dyDescent="0.25">
      <c r="H567" s="44"/>
      <c r="I567" s="45"/>
      <c r="J567" s="45"/>
      <c r="K567" s="45"/>
      <c r="L567" s="45"/>
    </row>
    <row r="568" spans="8:12" x14ac:dyDescent="0.25">
      <c r="H568" s="44"/>
      <c r="I568" s="45"/>
      <c r="J568" s="45"/>
      <c r="K568" s="45"/>
      <c r="L568" s="45"/>
    </row>
    <row r="569" spans="8:12" x14ac:dyDescent="0.25">
      <c r="H569" s="44"/>
      <c r="I569" s="45"/>
      <c r="J569" s="45"/>
      <c r="K569" s="45"/>
      <c r="L569" s="45"/>
    </row>
    <row r="570" spans="8:12" x14ac:dyDescent="0.25">
      <c r="H570" s="44"/>
      <c r="I570" s="45"/>
      <c r="J570" s="45"/>
      <c r="K570" s="45"/>
      <c r="L570" s="45"/>
    </row>
  </sheetData>
  <dataValidations count="1">
    <dataValidation type="list" allowBlank="1" showInputMessage="1" showErrorMessage="1" sqref="C6" xr:uid="{F7FBEC7C-7D59-46AE-B112-AE12997AAC0D}">
      <formula1>$I$7:$I$11</formula1>
    </dataValidation>
  </dataValidation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F420-11E5-4D9C-8551-DA43C7DDBE84}">
  <sheetPr codeName="Tabelle5">
    <tabColor theme="7"/>
  </sheetPr>
  <dimension ref="B3:L570"/>
  <sheetViews>
    <sheetView showGridLines="0" zoomScale="115" zoomScaleNormal="115" workbookViewId="0">
      <selection activeCell="C6" sqref="C6"/>
    </sheetView>
  </sheetViews>
  <sheetFormatPr baseColWidth="10" defaultRowHeight="13.2" outlineLevelCol="1" x14ac:dyDescent="0.25"/>
  <cols>
    <col min="1" max="1" width="3.33203125" customWidth="1"/>
    <col min="3" max="3" width="22.44140625" customWidth="1"/>
    <col min="8" max="8" width="10.109375" customWidth="1" outlineLevel="1"/>
    <col min="9" max="9" width="11.88671875" customWidth="1" outlineLevel="1"/>
    <col min="10" max="12" width="11.5546875" customWidth="1" outlineLevel="1"/>
  </cols>
  <sheetData>
    <row r="3" spans="2:12" ht="18" thickBot="1" x14ac:dyDescent="0.35">
      <c r="B3" s="58" t="s">
        <v>35</v>
      </c>
      <c r="C3" s="58"/>
      <c r="D3" s="58"/>
      <c r="E3" s="58"/>
      <c r="F3" s="58"/>
    </row>
    <row r="4" spans="2:12" ht="13.8" thickTop="1" x14ac:dyDescent="0.25"/>
    <row r="5" spans="2:12" x14ac:dyDescent="0.25">
      <c r="H5" s="52"/>
      <c r="I5" s="62" t="s">
        <v>37</v>
      </c>
    </row>
    <row r="6" spans="2:12" x14ac:dyDescent="0.25">
      <c r="B6" s="57" t="s">
        <v>36</v>
      </c>
      <c r="C6" s="63"/>
      <c r="E6" s="64"/>
    </row>
    <row r="7" spans="2:12" x14ac:dyDescent="0.25">
      <c r="H7" s="61">
        <v>0</v>
      </c>
    </row>
    <row r="8" spans="2:12" x14ac:dyDescent="0.25">
      <c r="H8" s="61">
        <v>5</v>
      </c>
    </row>
    <row r="9" spans="2:12" x14ac:dyDescent="0.25">
      <c r="H9" s="61">
        <v>10</v>
      </c>
    </row>
    <row r="10" spans="2:12" x14ac:dyDescent="0.25">
      <c r="H10" s="61">
        <v>15</v>
      </c>
    </row>
    <row r="11" spans="2:12" x14ac:dyDescent="0.25">
      <c r="H11" s="61">
        <v>20</v>
      </c>
    </row>
    <row r="14" spans="2:12" x14ac:dyDescent="0.25">
      <c r="H14" s="50" t="s">
        <v>24</v>
      </c>
      <c r="I14" s="51" t="s">
        <v>25</v>
      </c>
      <c r="J14" s="51" t="s">
        <v>26</v>
      </c>
      <c r="K14" s="51" t="s">
        <v>27</v>
      </c>
      <c r="L14" s="53" t="s">
        <v>28</v>
      </c>
    </row>
    <row r="15" spans="2:12" x14ac:dyDescent="0.25">
      <c r="H15" s="44"/>
      <c r="I15" s="45"/>
      <c r="J15" s="45"/>
      <c r="K15" s="45"/>
      <c r="L15" s="45"/>
    </row>
    <row r="16" spans="2:12" x14ac:dyDescent="0.25">
      <c r="H16" s="44"/>
      <c r="I16" s="45"/>
      <c r="J16" s="45"/>
      <c r="K16" s="45"/>
      <c r="L16" s="45"/>
    </row>
    <row r="17" spans="8:12" x14ac:dyDescent="0.25">
      <c r="H17" s="44"/>
      <c r="I17" s="45"/>
      <c r="J17" s="45"/>
      <c r="K17" s="45"/>
      <c r="L17" s="45"/>
    </row>
    <row r="18" spans="8:12" x14ac:dyDescent="0.25">
      <c r="H18" s="44"/>
      <c r="I18" s="45"/>
      <c r="J18" s="45"/>
      <c r="K18" s="45"/>
      <c r="L18" s="45"/>
    </row>
    <row r="19" spans="8:12" x14ac:dyDescent="0.25">
      <c r="H19" s="44"/>
      <c r="I19" s="45"/>
      <c r="J19" s="45"/>
      <c r="K19" s="45"/>
      <c r="L19" s="45"/>
    </row>
    <row r="20" spans="8:12" x14ac:dyDescent="0.25">
      <c r="H20" s="44"/>
      <c r="I20" s="45"/>
      <c r="J20" s="45"/>
      <c r="K20" s="45"/>
      <c r="L20" s="45"/>
    </row>
    <row r="21" spans="8:12" x14ac:dyDescent="0.25">
      <c r="H21" s="44"/>
      <c r="I21" s="45"/>
      <c r="J21" s="45"/>
      <c r="K21" s="45"/>
      <c r="L21" s="45"/>
    </row>
    <row r="22" spans="8:12" x14ac:dyDescent="0.25">
      <c r="H22" s="44"/>
      <c r="I22" s="45"/>
      <c r="J22" s="45"/>
      <c r="K22" s="45"/>
      <c r="L22" s="45"/>
    </row>
    <row r="23" spans="8:12" x14ac:dyDescent="0.25">
      <c r="H23" s="44"/>
      <c r="I23" s="45"/>
      <c r="J23" s="45"/>
      <c r="K23" s="45"/>
      <c r="L23" s="45"/>
    </row>
    <row r="24" spans="8:12" x14ac:dyDescent="0.25">
      <c r="H24" s="44"/>
      <c r="I24" s="45"/>
      <c r="J24" s="45"/>
      <c r="K24" s="45"/>
      <c r="L24" s="45"/>
    </row>
    <row r="25" spans="8:12" x14ac:dyDescent="0.25">
      <c r="H25" s="44"/>
      <c r="I25" s="45"/>
      <c r="J25" s="45"/>
      <c r="K25" s="45"/>
      <c r="L25" s="45"/>
    </row>
    <row r="26" spans="8:12" x14ac:dyDescent="0.25">
      <c r="H26" s="44"/>
      <c r="I26" s="45"/>
      <c r="J26" s="45"/>
      <c r="K26" s="45"/>
      <c r="L26" s="45"/>
    </row>
    <row r="27" spans="8:12" x14ac:dyDescent="0.25">
      <c r="H27" s="44"/>
      <c r="I27" s="45"/>
      <c r="J27" s="45"/>
      <c r="K27" s="45"/>
      <c r="L27" s="45"/>
    </row>
    <row r="28" spans="8:12" x14ac:dyDescent="0.25">
      <c r="H28" s="44"/>
      <c r="I28" s="45"/>
      <c r="J28" s="45"/>
      <c r="K28" s="45"/>
      <c r="L28" s="45"/>
    </row>
    <row r="29" spans="8:12" x14ac:dyDescent="0.25">
      <c r="H29" s="44"/>
      <c r="I29" s="45"/>
      <c r="J29" s="45"/>
      <c r="K29" s="45"/>
      <c r="L29" s="45"/>
    </row>
    <row r="30" spans="8:12" x14ac:dyDescent="0.25">
      <c r="H30" s="44"/>
      <c r="I30" s="45"/>
      <c r="J30" s="45"/>
      <c r="K30" s="45"/>
      <c r="L30" s="45"/>
    </row>
    <row r="31" spans="8:12" x14ac:dyDescent="0.25">
      <c r="H31" s="44"/>
      <c r="I31" s="45"/>
      <c r="J31" s="45"/>
      <c r="K31" s="45"/>
      <c r="L31" s="45"/>
    </row>
    <row r="32" spans="8:12" x14ac:dyDescent="0.25">
      <c r="H32" s="44"/>
      <c r="I32" s="45"/>
      <c r="J32" s="45"/>
      <c r="K32" s="45"/>
      <c r="L32" s="45"/>
    </row>
    <row r="33" spans="8:12" x14ac:dyDescent="0.25">
      <c r="H33" s="44"/>
      <c r="I33" s="45"/>
      <c r="J33" s="45"/>
      <c r="K33" s="45"/>
      <c r="L33" s="45"/>
    </row>
    <row r="34" spans="8:12" x14ac:dyDescent="0.25">
      <c r="H34" s="44"/>
      <c r="I34" s="45"/>
      <c r="J34" s="45"/>
      <c r="K34" s="45"/>
      <c r="L34" s="45"/>
    </row>
    <row r="35" spans="8:12" x14ac:dyDescent="0.25">
      <c r="H35" s="44"/>
      <c r="I35" s="45"/>
      <c r="J35" s="45"/>
      <c r="K35" s="45"/>
      <c r="L35" s="45"/>
    </row>
    <row r="36" spans="8:12" x14ac:dyDescent="0.25">
      <c r="H36" s="44"/>
      <c r="I36" s="45"/>
      <c r="J36" s="45"/>
      <c r="K36" s="45"/>
      <c r="L36" s="45"/>
    </row>
    <row r="37" spans="8:12" x14ac:dyDescent="0.25">
      <c r="H37" s="44"/>
      <c r="I37" s="45"/>
      <c r="J37" s="45"/>
      <c r="K37" s="45"/>
      <c r="L37" s="45"/>
    </row>
    <row r="38" spans="8:12" x14ac:dyDescent="0.25">
      <c r="H38" s="44"/>
      <c r="I38" s="45"/>
      <c r="J38" s="45"/>
      <c r="K38" s="45"/>
      <c r="L38" s="45"/>
    </row>
    <row r="39" spans="8:12" x14ac:dyDescent="0.25">
      <c r="H39" s="44"/>
      <c r="I39" s="45"/>
      <c r="J39" s="45"/>
      <c r="K39" s="45"/>
      <c r="L39" s="45"/>
    </row>
    <row r="40" spans="8:12" x14ac:dyDescent="0.25">
      <c r="H40" s="44"/>
      <c r="I40" s="45"/>
      <c r="J40" s="45"/>
      <c r="K40" s="45"/>
      <c r="L40" s="45"/>
    </row>
    <row r="41" spans="8:12" x14ac:dyDescent="0.25">
      <c r="H41" s="44"/>
      <c r="I41" s="45"/>
      <c r="J41" s="45"/>
      <c r="K41" s="45"/>
      <c r="L41" s="45"/>
    </row>
    <row r="42" spans="8:12" x14ac:dyDescent="0.25">
      <c r="H42" s="44"/>
      <c r="I42" s="45"/>
      <c r="J42" s="45"/>
      <c r="K42" s="45"/>
      <c r="L42" s="45"/>
    </row>
    <row r="43" spans="8:12" x14ac:dyDescent="0.25">
      <c r="H43" s="44"/>
      <c r="I43" s="45"/>
      <c r="J43" s="45"/>
      <c r="K43" s="45"/>
      <c r="L43" s="45"/>
    </row>
    <row r="44" spans="8:12" x14ac:dyDescent="0.25">
      <c r="H44" s="44"/>
      <c r="I44" s="45"/>
      <c r="J44" s="45"/>
      <c r="K44" s="45"/>
      <c r="L44" s="45"/>
    </row>
    <row r="45" spans="8:12" x14ac:dyDescent="0.25">
      <c r="H45" s="44"/>
      <c r="I45" s="45"/>
      <c r="J45" s="45"/>
      <c r="K45" s="45"/>
      <c r="L45" s="45"/>
    </row>
    <row r="46" spans="8:12" x14ac:dyDescent="0.25">
      <c r="H46" s="44"/>
      <c r="I46" s="45"/>
      <c r="J46" s="45"/>
      <c r="K46" s="45"/>
      <c r="L46" s="45"/>
    </row>
    <row r="47" spans="8:12" x14ac:dyDescent="0.25">
      <c r="H47" s="44"/>
      <c r="I47" s="45"/>
      <c r="J47" s="45"/>
      <c r="K47" s="45"/>
      <c r="L47" s="45"/>
    </row>
    <row r="48" spans="8:12" x14ac:dyDescent="0.25">
      <c r="H48" s="44"/>
      <c r="I48" s="45"/>
      <c r="J48" s="45"/>
      <c r="K48" s="45"/>
      <c r="L48" s="45"/>
    </row>
    <row r="49" spans="8:12" x14ac:dyDescent="0.25">
      <c r="H49" s="44"/>
      <c r="I49" s="45"/>
      <c r="J49" s="45"/>
      <c r="K49" s="45"/>
      <c r="L49" s="45"/>
    </row>
    <row r="50" spans="8:12" x14ac:dyDescent="0.25">
      <c r="H50" s="44"/>
      <c r="I50" s="45"/>
      <c r="J50" s="45"/>
      <c r="K50" s="45"/>
      <c r="L50" s="45"/>
    </row>
    <row r="51" spans="8:12" x14ac:dyDescent="0.25">
      <c r="H51" s="44"/>
      <c r="I51" s="45"/>
      <c r="J51" s="45"/>
      <c r="K51" s="45"/>
      <c r="L51" s="45"/>
    </row>
    <row r="52" spans="8:12" x14ac:dyDescent="0.25">
      <c r="H52" s="44"/>
      <c r="I52" s="45"/>
      <c r="J52" s="45"/>
      <c r="K52" s="45"/>
      <c r="L52" s="45"/>
    </row>
    <row r="53" spans="8:12" x14ac:dyDescent="0.25">
      <c r="H53" s="44"/>
      <c r="I53" s="45"/>
      <c r="J53" s="45"/>
      <c r="K53" s="45"/>
      <c r="L53" s="45"/>
    </row>
    <row r="54" spans="8:12" x14ac:dyDescent="0.25">
      <c r="H54" s="44"/>
      <c r="I54" s="45"/>
      <c r="J54" s="45"/>
      <c r="K54" s="45"/>
      <c r="L54" s="45"/>
    </row>
    <row r="55" spans="8:12" x14ac:dyDescent="0.25">
      <c r="H55" s="44"/>
      <c r="I55" s="45"/>
      <c r="J55" s="45"/>
      <c r="K55" s="45"/>
      <c r="L55" s="45"/>
    </row>
    <row r="56" spans="8:12" x14ac:dyDescent="0.25">
      <c r="H56" s="44"/>
      <c r="I56" s="45"/>
      <c r="J56" s="45"/>
      <c r="K56" s="45"/>
      <c r="L56" s="45"/>
    </row>
    <row r="57" spans="8:12" x14ac:dyDescent="0.25">
      <c r="H57" s="44"/>
      <c r="I57" s="45"/>
      <c r="J57" s="45"/>
      <c r="K57" s="45"/>
      <c r="L57" s="45"/>
    </row>
    <row r="58" spans="8:12" x14ac:dyDescent="0.25">
      <c r="H58" s="44"/>
      <c r="I58" s="45"/>
      <c r="J58" s="45"/>
      <c r="K58" s="45"/>
      <c r="L58" s="45"/>
    </row>
    <row r="59" spans="8:12" x14ac:dyDescent="0.25">
      <c r="H59" s="44"/>
      <c r="I59" s="45"/>
      <c r="J59" s="45"/>
      <c r="K59" s="45"/>
      <c r="L59" s="45"/>
    </row>
    <row r="60" spans="8:12" x14ac:dyDescent="0.25">
      <c r="H60" s="44"/>
      <c r="I60" s="45"/>
      <c r="J60" s="45"/>
      <c r="K60" s="45"/>
      <c r="L60" s="45"/>
    </row>
    <row r="61" spans="8:12" x14ac:dyDescent="0.25">
      <c r="H61" s="44"/>
      <c r="I61" s="45"/>
      <c r="J61" s="45"/>
      <c r="K61" s="45"/>
      <c r="L61" s="45"/>
    </row>
    <row r="62" spans="8:12" x14ac:dyDescent="0.25">
      <c r="H62" s="44"/>
      <c r="I62" s="45"/>
      <c r="J62" s="45"/>
      <c r="K62" s="45"/>
      <c r="L62" s="45"/>
    </row>
    <row r="63" spans="8:12" x14ac:dyDescent="0.25">
      <c r="H63" s="44"/>
      <c r="I63" s="45"/>
      <c r="J63" s="45"/>
      <c r="K63" s="45"/>
      <c r="L63" s="45"/>
    </row>
    <row r="64" spans="8:12" x14ac:dyDescent="0.25">
      <c r="H64" s="44"/>
      <c r="I64" s="45"/>
      <c r="J64" s="45"/>
      <c r="K64" s="45"/>
      <c r="L64" s="45"/>
    </row>
    <row r="65" spans="8:12" x14ac:dyDescent="0.25">
      <c r="H65" s="44"/>
      <c r="I65" s="45"/>
      <c r="J65" s="45"/>
      <c r="K65" s="45"/>
      <c r="L65" s="45"/>
    </row>
    <row r="66" spans="8:12" x14ac:dyDescent="0.25">
      <c r="H66" s="44"/>
      <c r="I66" s="45"/>
      <c r="J66" s="45"/>
      <c r="K66" s="45"/>
      <c r="L66" s="45"/>
    </row>
    <row r="67" spans="8:12" x14ac:dyDescent="0.25">
      <c r="H67" s="44"/>
      <c r="I67" s="45"/>
      <c r="J67" s="45"/>
      <c r="K67" s="45"/>
      <c r="L67" s="45"/>
    </row>
    <row r="68" spans="8:12" x14ac:dyDescent="0.25">
      <c r="H68" s="44"/>
      <c r="I68" s="45"/>
      <c r="J68" s="45"/>
      <c r="K68" s="45"/>
      <c r="L68" s="45"/>
    </row>
    <row r="69" spans="8:12" x14ac:dyDescent="0.25">
      <c r="H69" s="44"/>
      <c r="I69" s="45"/>
      <c r="J69" s="45"/>
      <c r="K69" s="45"/>
      <c r="L69" s="45"/>
    </row>
    <row r="70" spans="8:12" x14ac:dyDescent="0.25">
      <c r="H70" s="44"/>
      <c r="I70" s="45"/>
      <c r="J70" s="45"/>
      <c r="K70" s="45"/>
      <c r="L70" s="45"/>
    </row>
    <row r="71" spans="8:12" x14ac:dyDescent="0.25">
      <c r="H71" s="44"/>
      <c r="I71" s="45"/>
      <c r="J71" s="45"/>
      <c r="K71" s="45"/>
      <c r="L71" s="45"/>
    </row>
    <row r="72" spans="8:12" x14ac:dyDescent="0.25">
      <c r="H72" s="44"/>
      <c r="I72" s="45"/>
      <c r="J72" s="45"/>
      <c r="K72" s="45"/>
      <c r="L72" s="45"/>
    </row>
    <row r="73" spans="8:12" x14ac:dyDescent="0.25">
      <c r="H73" s="44"/>
      <c r="I73" s="45"/>
      <c r="J73" s="45"/>
      <c r="K73" s="45"/>
      <c r="L73" s="45"/>
    </row>
    <row r="74" spans="8:12" x14ac:dyDescent="0.25">
      <c r="H74" s="44"/>
      <c r="I74" s="45"/>
      <c r="J74" s="45"/>
      <c r="K74" s="45"/>
      <c r="L74" s="45"/>
    </row>
    <row r="75" spans="8:12" x14ac:dyDescent="0.25">
      <c r="H75" s="44"/>
      <c r="I75" s="45"/>
      <c r="J75" s="45"/>
      <c r="K75" s="45"/>
      <c r="L75" s="45"/>
    </row>
    <row r="76" spans="8:12" x14ac:dyDescent="0.25">
      <c r="H76" s="44"/>
      <c r="I76" s="45"/>
      <c r="J76" s="45"/>
      <c r="K76" s="45"/>
      <c r="L76" s="45"/>
    </row>
    <row r="77" spans="8:12" x14ac:dyDescent="0.25">
      <c r="H77" s="44"/>
      <c r="I77" s="45"/>
      <c r="J77" s="45"/>
      <c r="K77" s="45"/>
      <c r="L77" s="45"/>
    </row>
    <row r="78" spans="8:12" x14ac:dyDescent="0.25">
      <c r="H78" s="44"/>
      <c r="I78" s="45"/>
      <c r="J78" s="45"/>
      <c r="K78" s="45"/>
      <c r="L78" s="45"/>
    </row>
    <row r="79" spans="8:12" x14ac:dyDescent="0.25">
      <c r="H79" s="44"/>
      <c r="I79" s="45"/>
      <c r="J79" s="45"/>
      <c r="K79" s="45"/>
      <c r="L79" s="45"/>
    </row>
    <row r="80" spans="8:12" x14ac:dyDescent="0.25">
      <c r="H80" s="44"/>
      <c r="I80" s="45"/>
      <c r="J80" s="45"/>
      <c r="K80" s="45"/>
      <c r="L80" s="45"/>
    </row>
    <row r="81" spans="8:12" x14ac:dyDescent="0.25">
      <c r="H81" s="44"/>
      <c r="I81" s="45"/>
      <c r="J81" s="45"/>
      <c r="K81" s="45"/>
      <c r="L81" s="45"/>
    </row>
    <row r="82" spans="8:12" x14ac:dyDescent="0.25">
      <c r="H82" s="44"/>
      <c r="I82" s="45"/>
      <c r="J82" s="45"/>
      <c r="K82" s="45"/>
      <c r="L82" s="45"/>
    </row>
    <row r="83" spans="8:12" x14ac:dyDescent="0.25">
      <c r="H83" s="44"/>
      <c r="I83" s="45"/>
      <c r="J83" s="45"/>
      <c r="K83" s="45"/>
      <c r="L83" s="45"/>
    </row>
    <row r="84" spans="8:12" x14ac:dyDescent="0.25">
      <c r="H84" s="44"/>
      <c r="I84" s="45"/>
      <c r="J84" s="45"/>
      <c r="K84" s="45"/>
      <c r="L84" s="45"/>
    </row>
    <row r="85" spans="8:12" x14ac:dyDescent="0.25">
      <c r="H85" s="44"/>
      <c r="I85" s="45"/>
      <c r="J85" s="45"/>
      <c r="K85" s="45"/>
      <c r="L85" s="45"/>
    </row>
    <row r="86" spans="8:12" x14ac:dyDescent="0.25">
      <c r="H86" s="44"/>
      <c r="I86" s="45"/>
      <c r="J86" s="45"/>
      <c r="K86" s="45"/>
      <c r="L86" s="45"/>
    </row>
    <row r="87" spans="8:12" x14ac:dyDescent="0.25">
      <c r="H87" s="44"/>
      <c r="I87" s="45"/>
      <c r="J87" s="45"/>
      <c r="K87" s="45"/>
      <c r="L87" s="45"/>
    </row>
    <row r="88" spans="8:12" x14ac:dyDescent="0.25">
      <c r="H88" s="44"/>
      <c r="I88" s="45"/>
      <c r="J88" s="45"/>
      <c r="K88" s="45"/>
      <c r="L88" s="45"/>
    </row>
    <row r="89" spans="8:12" x14ac:dyDescent="0.25">
      <c r="H89" s="44"/>
      <c r="I89" s="45"/>
      <c r="J89" s="45"/>
      <c r="K89" s="45"/>
      <c r="L89" s="45"/>
    </row>
    <row r="90" spans="8:12" x14ac:dyDescent="0.25">
      <c r="H90" s="44"/>
      <c r="I90" s="45"/>
      <c r="J90" s="45"/>
      <c r="K90" s="45"/>
      <c r="L90" s="45"/>
    </row>
    <row r="91" spans="8:12" x14ac:dyDescent="0.25">
      <c r="H91" s="44"/>
      <c r="I91" s="45"/>
      <c r="J91" s="45"/>
      <c r="K91" s="45"/>
      <c r="L91" s="45"/>
    </row>
    <row r="92" spans="8:12" x14ac:dyDescent="0.25">
      <c r="H92" s="44"/>
      <c r="I92" s="45"/>
      <c r="J92" s="45"/>
      <c r="K92" s="45"/>
      <c r="L92" s="45"/>
    </row>
    <row r="93" spans="8:12" x14ac:dyDescent="0.25">
      <c r="H93" s="44"/>
      <c r="I93" s="45"/>
      <c r="J93" s="45"/>
      <c r="K93" s="45"/>
      <c r="L93" s="45"/>
    </row>
    <row r="94" spans="8:12" x14ac:dyDescent="0.25">
      <c r="H94" s="44"/>
      <c r="I94" s="45"/>
      <c r="J94" s="45"/>
      <c r="K94" s="45"/>
      <c r="L94" s="45"/>
    </row>
    <row r="95" spans="8:12" x14ac:dyDescent="0.25">
      <c r="H95" s="44"/>
      <c r="I95" s="45"/>
      <c r="J95" s="45"/>
      <c r="K95" s="45"/>
      <c r="L95" s="45"/>
    </row>
    <row r="96" spans="8:12" x14ac:dyDescent="0.25">
      <c r="H96" s="44"/>
      <c r="I96" s="45"/>
      <c r="J96" s="45"/>
      <c r="K96" s="45"/>
      <c r="L96" s="45"/>
    </row>
    <row r="97" spans="8:12" x14ac:dyDescent="0.25">
      <c r="H97" s="44"/>
      <c r="I97" s="45"/>
      <c r="J97" s="45"/>
      <c r="K97" s="45"/>
      <c r="L97" s="45"/>
    </row>
    <row r="98" spans="8:12" x14ac:dyDescent="0.25">
      <c r="H98" s="44"/>
      <c r="I98" s="45"/>
      <c r="J98" s="45"/>
      <c r="K98" s="45"/>
      <c r="L98" s="45"/>
    </row>
    <row r="99" spans="8:12" x14ac:dyDescent="0.25">
      <c r="H99" s="44"/>
      <c r="I99" s="45"/>
      <c r="J99" s="45"/>
      <c r="K99" s="45"/>
      <c r="L99" s="45"/>
    </row>
    <row r="100" spans="8:12" x14ac:dyDescent="0.25">
      <c r="H100" s="44"/>
      <c r="I100" s="45"/>
      <c r="J100" s="45"/>
      <c r="K100" s="45"/>
      <c r="L100" s="45"/>
    </row>
    <row r="101" spans="8:12" x14ac:dyDescent="0.25">
      <c r="H101" s="44"/>
      <c r="I101" s="45"/>
      <c r="J101" s="45"/>
      <c r="K101" s="45"/>
      <c r="L101" s="45"/>
    </row>
    <row r="102" spans="8:12" x14ac:dyDescent="0.25">
      <c r="H102" s="44"/>
      <c r="I102" s="45"/>
      <c r="J102" s="45"/>
      <c r="K102" s="45"/>
      <c r="L102" s="45"/>
    </row>
    <row r="103" spans="8:12" x14ac:dyDescent="0.25">
      <c r="H103" s="44"/>
      <c r="I103" s="45"/>
      <c r="J103" s="45"/>
      <c r="K103" s="45"/>
      <c r="L103" s="45"/>
    </row>
    <row r="104" spans="8:12" x14ac:dyDescent="0.25">
      <c r="H104" s="44"/>
      <c r="I104" s="45"/>
      <c r="J104" s="45"/>
      <c r="K104" s="45"/>
      <c r="L104" s="45"/>
    </row>
    <row r="105" spans="8:12" x14ac:dyDescent="0.25">
      <c r="H105" s="44"/>
      <c r="I105" s="45"/>
      <c r="J105" s="45"/>
      <c r="K105" s="45"/>
      <c r="L105" s="45"/>
    </row>
    <row r="106" spans="8:12" x14ac:dyDescent="0.25">
      <c r="H106" s="44"/>
      <c r="I106" s="45"/>
      <c r="J106" s="45"/>
      <c r="K106" s="45"/>
      <c r="L106" s="45"/>
    </row>
    <row r="107" spans="8:12" x14ac:dyDescent="0.25">
      <c r="H107" s="44"/>
      <c r="I107" s="45"/>
      <c r="J107" s="45"/>
      <c r="K107" s="45"/>
      <c r="L107" s="45"/>
    </row>
    <row r="108" spans="8:12" x14ac:dyDescent="0.25">
      <c r="H108" s="44"/>
      <c r="I108" s="45"/>
      <c r="J108" s="45"/>
      <c r="K108" s="45"/>
      <c r="L108" s="45"/>
    </row>
    <row r="109" spans="8:12" x14ac:dyDescent="0.25">
      <c r="H109" s="44"/>
      <c r="I109" s="45"/>
      <c r="J109" s="45"/>
      <c r="K109" s="45"/>
      <c r="L109" s="45"/>
    </row>
    <row r="110" spans="8:12" x14ac:dyDescent="0.25">
      <c r="H110" s="44"/>
      <c r="I110" s="45"/>
      <c r="J110" s="45"/>
      <c r="K110" s="45"/>
      <c r="L110" s="45"/>
    </row>
    <row r="111" spans="8:12" x14ac:dyDescent="0.25">
      <c r="H111" s="44"/>
      <c r="I111" s="45"/>
      <c r="J111" s="45"/>
      <c r="K111" s="45"/>
      <c r="L111" s="45"/>
    </row>
    <row r="112" spans="8:12" x14ac:dyDescent="0.25">
      <c r="H112" s="44"/>
      <c r="I112" s="45"/>
      <c r="J112" s="45"/>
      <c r="K112" s="45"/>
      <c r="L112" s="45"/>
    </row>
    <row r="113" spans="8:12" x14ac:dyDescent="0.25">
      <c r="H113" s="44"/>
      <c r="I113" s="45"/>
      <c r="J113" s="45"/>
      <c r="K113" s="45"/>
      <c r="L113" s="45"/>
    </row>
    <row r="114" spans="8:12" x14ac:dyDescent="0.25">
      <c r="H114" s="44"/>
      <c r="I114" s="45"/>
      <c r="J114" s="45"/>
      <c r="K114" s="45"/>
      <c r="L114" s="45"/>
    </row>
    <row r="115" spans="8:12" x14ac:dyDescent="0.25">
      <c r="H115" s="44"/>
      <c r="I115" s="45"/>
      <c r="J115" s="45"/>
      <c r="K115" s="45"/>
      <c r="L115" s="45"/>
    </row>
    <row r="116" spans="8:12" x14ac:dyDescent="0.25">
      <c r="H116" s="44"/>
      <c r="I116" s="45"/>
      <c r="J116" s="45"/>
      <c r="K116" s="45"/>
      <c r="L116" s="45"/>
    </row>
    <row r="117" spans="8:12" x14ac:dyDescent="0.25">
      <c r="H117" s="44"/>
      <c r="I117" s="45"/>
      <c r="J117" s="45"/>
      <c r="K117" s="45"/>
      <c r="L117" s="45"/>
    </row>
    <row r="118" spans="8:12" x14ac:dyDescent="0.25">
      <c r="H118" s="44"/>
      <c r="I118" s="45"/>
      <c r="J118" s="45"/>
      <c r="K118" s="45"/>
      <c r="L118" s="45"/>
    </row>
    <row r="119" spans="8:12" x14ac:dyDescent="0.25">
      <c r="H119" s="44"/>
      <c r="I119" s="45"/>
      <c r="J119" s="45"/>
      <c r="K119" s="45"/>
      <c r="L119" s="45"/>
    </row>
    <row r="120" spans="8:12" x14ac:dyDescent="0.25">
      <c r="H120" s="44"/>
      <c r="I120" s="45"/>
      <c r="J120" s="45"/>
      <c r="K120" s="45"/>
      <c r="L120" s="45"/>
    </row>
    <row r="121" spans="8:12" x14ac:dyDescent="0.25">
      <c r="H121" s="44"/>
      <c r="I121" s="45"/>
      <c r="J121" s="45"/>
      <c r="K121" s="45"/>
      <c r="L121" s="45"/>
    </row>
    <row r="122" spans="8:12" x14ac:dyDescent="0.25">
      <c r="H122" s="44"/>
      <c r="I122" s="45"/>
      <c r="J122" s="45"/>
      <c r="K122" s="45"/>
      <c r="L122" s="45"/>
    </row>
    <row r="123" spans="8:12" x14ac:dyDescent="0.25">
      <c r="H123" s="44"/>
      <c r="I123" s="45"/>
      <c r="J123" s="45"/>
      <c r="K123" s="45"/>
      <c r="L123" s="45"/>
    </row>
    <row r="124" spans="8:12" x14ac:dyDescent="0.25">
      <c r="H124" s="44"/>
      <c r="I124" s="45"/>
      <c r="J124" s="45"/>
      <c r="K124" s="45"/>
      <c r="L124" s="45"/>
    </row>
    <row r="125" spans="8:12" x14ac:dyDescent="0.25">
      <c r="H125" s="44"/>
      <c r="I125" s="45"/>
      <c r="J125" s="45"/>
      <c r="K125" s="45"/>
      <c r="L125" s="45"/>
    </row>
    <row r="126" spans="8:12" x14ac:dyDescent="0.25">
      <c r="H126" s="44"/>
      <c r="I126" s="45"/>
      <c r="J126" s="45"/>
      <c r="K126" s="45"/>
      <c r="L126" s="45"/>
    </row>
    <row r="127" spans="8:12" x14ac:dyDescent="0.25">
      <c r="H127" s="44"/>
      <c r="I127" s="45"/>
      <c r="J127" s="45"/>
      <c r="K127" s="45"/>
      <c r="L127" s="45"/>
    </row>
    <row r="128" spans="8:12" x14ac:dyDescent="0.25">
      <c r="H128" s="44"/>
      <c r="I128" s="45"/>
      <c r="J128" s="45"/>
      <c r="K128" s="45"/>
      <c r="L128" s="45"/>
    </row>
    <row r="129" spans="8:12" x14ac:dyDescent="0.25">
      <c r="H129" s="44"/>
      <c r="I129" s="45"/>
      <c r="J129" s="45"/>
      <c r="K129" s="45"/>
      <c r="L129" s="45"/>
    </row>
    <row r="130" spans="8:12" x14ac:dyDescent="0.25">
      <c r="H130" s="44"/>
      <c r="I130" s="45"/>
      <c r="J130" s="45"/>
      <c r="K130" s="45"/>
      <c r="L130" s="45"/>
    </row>
    <row r="131" spans="8:12" x14ac:dyDescent="0.25">
      <c r="H131" s="44"/>
      <c r="I131" s="45"/>
      <c r="J131" s="45"/>
      <c r="K131" s="45"/>
      <c r="L131" s="45"/>
    </row>
    <row r="132" spans="8:12" x14ac:dyDescent="0.25">
      <c r="H132" s="44"/>
      <c r="I132" s="45"/>
      <c r="J132" s="45"/>
      <c r="K132" s="45"/>
      <c r="L132" s="45"/>
    </row>
    <row r="133" spans="8:12" x14ac:dyDescent="0.25">
      <c r="H133" s="44"/>
      <c r="I133" s="45"/>
      <c r="J133" s="45"/>
      <c r="K133" s="45"/>
      <c r="L133" s="45"/>
    </row>
    <row r="134" spans="8:12" x14ac:dyDescent="0.25">
      <c r="H134" s="44"/>
      <c r="I134" s="45"/>
      <c r="J134" s="45"/>
      <c r="K134" s="45"/>
      <c r="L134" s="45"/>
    </row>
    <row r="135" spans="8:12" x14ac:dyDescent="0.25">
      <c r="H135" s="44"/>
      <c r="I135" s="45"/>
      <c r="J135" s="45"/>
      <c r="K135" s="45"/>
      <c r="L135" s="45"/>
    </row>
    <row r="136" spans="8:12" x14ac:dyDescent="0.25">
      <c r="H136" s="44"/>
      <c r="I136" s="45"/>
      <c r="J136" s="45"/>
      <c r="K136" s="45"/>
      <c r="L136" s="45"/>
    </row>
    <row r="137" spans="8:12" x14ac:dyDescent="0.25">
      <c r="H137" s="44"/>
      <c r="I137" s="45"/>
      <c r="J137" s="45"/>
      <c r="K137" s="45"/>
      <c r="L137" s="45"/>
    </row>
    <row r="138" spans="8:12" x14ac:dyDescent="0.25">
      <c r="H138" s="44"/>
      <c r="I138" s="45"/>
      <c r="J138" s="45"/>
      <c r="K138" s="45"/>
      <c r="L138" s="45"/>
    </row>
    <row r="139" spans="8:12" x14ac:dyDescent="0.25">
      <c r="H139" s="44"/>
      <c r="I139" s="45"/>
      <c r="J139" s="45"/>
      <c r="K139" s="45"/>
      <c r="L139" s="45"/>
    </row>
    <row r="140" spans="8:12" x14ac:dyDescent="0.25">
      <c r="H140" s="44"/>
      <c r="I140" s="45"/>
      <c r="J140" s="45"/>
      <c r="K140" s="45"/>
      <c r="L140" s="45"/>
    </row>
    <row r="141" spans="8:12" x14ac:dyDescent="0.25">
      <c r="H141" s="44"/>
      <c r="I141" s="45"/>
      <c r="J141" s="45"/>
      <c r="K141" s="45"/>
      <c r="L141" s="45"/>
    </row>
    <row r="142" spans="8:12" x14ac:dyDescent="0.25">
      <c r="H142" s="44"/>
      <c r="I142" s="45"/>
      <c r="J142" s="45"/>
      <c r="K142" s="45"/>
      <c r="L142" s="45"/>
    </row>
    <row r="143" spans="8:12" x14ac:dyDescent="0.25">
      <c r="H143" s="44"/>
      <c r="I143" s="45"/>
      <c r="J143" s="45"/>
      <c r="K143" s="45"/>
      <c r="L143" s="45"/>
    </row>
    <row r="144" spans="8:12" x14ac:dyDescent="0.25">
      <c r="H144" s="44"/>
      <c r="I144" s="45"/>
      <c r="J144" s="45"/>
      <c r="K144" s="45"/>
      <c r="L144" s="45"/>
    </row>
    <row r="145" spans="8:12" x14ac:dyDescent="0.25">
      <c r="H145" s="44"/>
      <c r="I145" s="45"/>
      <c r="J145" s="45"/>
      <c r="K145" s="45"/>
      <c r="L145" s="45"/>
    </row>
    <row r="146" spans="8:12" x14ac:dyDescent="0.25">
      <c r="H146" s="44"/>
      <c r="I146" s="45"/>
      <c r="J146" s="45"/>
      <c r="K146" s="45"/>
      <c r="L146" s="45"/>
    </row>
    <row r="147" spans="8:12" x14ac:dyDescent="0.25">
      <c r="H147" s="44"/>
      <c r="I147" s="45"/>
      <c r="J147" s="45"/>
      <c r="K147" s="45"/>
      <c r="L147" s="45"/>
    </row>
    <row r="148" spans="8:12" x14ac:dyDescent="0.25">
      <c r="H148" s="44"/>
      <c r="I148" s="45"/>
      <c r="J148" s="45"/>
      <c r="K148" s="45"/>
      <c r="L148" s="45"/>
    </row>
    <row r="149" spans="8:12" x14ac:dyDescent="0.25">
      <c r="H149" s="44"/>
      <c r="I149" s="45"/>
      <c r="J149" s="45"/>
      <c r="K149" s="45"/>
      <c r="L149" s="45"/>
    </row>
    <row r="150" spans="8:12" x14ac:dyDescent="0.25">
      <c r="H150" s="44"/>
      <c r="I150" s="45"/>
      <c r="J150" s="45"/>
      <c r="K150" s="45"/>
      <c r="L150" s="45"/>
    </row>
    <row r="151" spans="8:12" x14ac:dyDescent="0.25">
      <c r="H151" s="44"/>
      <c r="I151" s="45"/>
      <c r="J151" s="45"/>
      <c r="K151" s="45"/>
      <c r="L151" s="45"/>
    </row>
    <row r="152" spans="8:12" x14ac:dyDescent="0.25">
      <c r="H152" s="44"/>
      <c r="I152" s="45"/>
      <c r="J152" s="45"/>
      <c r="K152" s="45"/>
      <c r="L152" s="45"/>
    </row>
    <row r="153" spans="8:12" x14ac:dyDescent="0.25">
      <c r="H153" s="44"/>
      <c r="I153" s="45"/>
      <c r="J153" s="45"/>
      <c r="K153" s="45"/>
      <c r="L153" s="45"/>
    </row>
    <row r="154" spans="8:12" x14ac:dyDescent="0.25">
      <c r="H154" s="44"/>
      <c r="I154" s="45"/>
      <c r="J154" s="45"/>
      <c r="K154" s="45"/>
      <c r="L154" s="45"/>
    </row>
    <row r="155" spans="8:12" x14ac:dyDescent="0.25">
      <c r="H155" s="44"/>
      <c r="I155" s="45"/>
      <c r="J155" s="45"/>
      <c r="K155" s="45"/>
      <c r="L155" s="45"/>
    </row>
    <row r="156" spans="8:12" x14ac:dyDescent="0.25">
      <c r="H156" s="44"/>
      <c r="I156" s="45"/>
      <c r="J156" s="45"/>
      <c r="K156" s="45"/>
      <c r="L156" s="45"/>
    </row>
    <row r="157" spans="8:12" x14ac:dyDescent="0.25">
      <c r="H157" s="44"/>
      <c r="I157" s="45"/>
      <c r="J157" s="45"/>
      <c r="K157" s="45"/>
      <c r="L157" s="45"/>
    </row>
    <row r="158" spans="8:12" x14ac:dyDescent="0.25">
      <c r="H158" s="44"/>
      <c r="I158" s="45"/>
      <c r="J158" s="45"/>
      <c r="K158" s="45"/>
      <c r="L158" s="45"/>
    </row>
    <row r="159" spans="8:12" x14ac:dyDescent="0.25">
      <c r="H159" s="44"/>
      <c r="I159" s="45"/>
      <c r="J159" s="45"/>
      <c r="K159" s="45"/>
      <c r="L159" s="45"/>
    </row>
    <row r="160" spans="8:12" x14ac:dyDescent="0.25">
      <c r="H160" s="44"/>
      <c r="I160" s="45"/>
      <c r="J160" s="45"/>
      <c r="K160" s="45"/>
      <c r="L160" s="45"/>
    </row>
    <row r="161" spans="8:12" x14ac:dyDescent="0.25">
      <c r="H161" s="44"/>
      <c r="I161" s="45"/>
      <c r="J161" s="45"/>
      <c r="K161" s="45"/>
      <c r="L161" s="45"/>
    </row>
    <row r="162" spans="8:12" x14ac:dyDescent="0.25">
      <c r="H162" s="44"/>
      <c r="I162" s="45"/>
      <c r="J162" s="45"/>
      <c r="K162" s="45"/>
      <c r="L162" s="45"/>
    </row>
    <row r="163" spans="8:12" x14ac:dyDescent="0.25">
      <c r="H163" s="44"/>
      <c r="I163" s="45"/>
      <c r="J163" s="45"/>
      <c r="K163" s="45"/>
      <c r="L163" s="45"/>
    </row>
    <row r="164" spans="8:12" x14ac:dyDescent="0.25">
      <c r="H164" s="44"/>
      <c r="I164" s="45"/>
      <c r="J164" s="45"/>
      <c r="K164" s="45"/>
      <c r="L164" s="45"/>
    </row>
    <row r="165" spans="8:12" x14ac:dyDescent="0.25">
      <c r="H165" s="44"/>
      <c r="I165" s="45"/>
      <c r="J165" s="45"/>
      <c r="K165" s="45"/>
      <c r="L165" s="45"/>
    </row>
    <row r="166" spans="8:12" x14ac:dyDescent="0.25">
      <c r="H166" s="44"/>
      <c r="I166" s="45"/>
      <c r="J166" s="45"/>
      <c r="K166" s="45"/>
      <c r="L166" s="45"/>
    </row>
    <row r="167" spans="8:12" x14ac:dyDescent="0.25">
      <c r="H167" s="44"/>
      <c r="I167" s="45"/>
      <c r="J167" s="45"/>
      <c r="K167" s="45"/>
      <c r="L167" s="45"/>
    </row>
    <row r="168" spans="8:12" x14ac:dyDescent="0.25">
      <c r="H168" s="44"/>
      <c r="I168" s="45"/>
      <c r="J168" s="45"/>
      <c r="K168" s="45"/>
      <c r="L168" s="45"/>
    </row>
    <row r="169" spans="8:12" x14ac:dyDescent="0.25">
      <c r="H169" s="44"/>
      <c r="I169" s="45"/>
      <c r="J169" s="45"/>
      <c r="K169" s="45"/>
      <c r="L169" s="45"/>
    </row>
    <row r="170" spans="8:12" x14ac:dyDescent="0.25">
      <c r="H170" s="44"/>
      <c r="I170" s="45"/>
      <c r="J170" s="45"/>
      <c r="K170" s="45"/>
      <c r="L170" s="45"/>
    </row>
    <row r="171" spans="8:12" x14ac:dyDescent="0.25">
      <c r="H171" s="44"/>
      <c r="I171" s="45"/>
      <c r="J171" s="45"/>
      <c r="K171" s="45"/>
      <c r="L171" s="45"/>
    </row>
    <row r="172" spans="8:12" x14ac:dyDescent="0.25">
      <c r="H172" s="44"/>
      <c r="I172" s="45"/>
      <c r="J172" s="45"/>
      <c r="K172" s="45"/>
      <c r="L172" s="45"/>
    </row>
    <row r="173" spans="8:12" x14ac:dyDescent="0.25">
      <c r="H173" s="44"/>
      <c r="I173" s="45"/>
      <c r="J173" s="45"/>
      <c r="K173" s="45"/>
      <c r="L173" s="45"/>
    </row>
    <row r="174" spans="8:12" x14ac:dyDescent="0.25">
      <c r="H174" s="44"/>
      <c r="I174" s="45"/>
      <c r="J174" s="45"/>
      <c r="K174" s="45"/>
      <c r="L174" s="45"/>
    </row>
    <row r="175" spans="8:12" x14ac:dyDescent="0.25">
      <c r="H175" s="44"/>
      <c r="I175" s="45"/>
      <c r="J175" s="45"/>
      <c r="K175" s="45"/>
      <c r="L175" s="45"/>
    </row>
    <row r="176" spans="8:12" x14ac:dyDescent="0.25">
      <c r="H176" s="44"/>
      <c r="I176" s="45"/>
      <c r="J176" s="45"/>
      <c r="K176" s="45"/>
      <c r="L176" s="45"/>
    </row>
    <row r="177" spans="8:12" x14ac:dyDescent="0.25">
      <c r="H177" s="44"/>
      <c r="I177" s="45"/>
      <c r="J177" s="45"/>
      <c r="K177" s="45"/>
      <c r="L177" s="45"/>
    </row>
    <row r="178" spans="8:12" x14ac:dyDescent="0.25">
      <c r="H178" s="44"/>
      <c r="I178" s="45"/>
      <c r="J178" s="45"/>
      <c r="K178" s="45"/>
      <c r="L178" s="45"/>
    </row>
    <row r="179" spans="8:12" x14ac:dyDescent="0.25">
      <c r="H179" s="44"/>
      <c r="I179" s="45"/>
      <c r="J179" s="45"/>
      <c r="K179" s="45"/>
      <c r="L179" s="45"/>
    </row>
    <row r="180" spans="8:12" x14ac:dyDescent="0.25">
      <c r="H180" s="44"/>
      <c r="I180" s="45"/>
      <c r="J180" s="45"/>
      <c r="K180" s="45"/>
      <c r="L180" s="45"/>
    </row>
    <row r="181" spans="8:12" x14ac:dyDescent="0.25">
      <c r="H181" s="44"/>
      <c r="I181" s="45"/>
      <c r="J181" s="45"/>
      <c r="K181" s="45"/>
      <c r="L181" s="45"/>
    </row>
    <row r="182" spans="8:12" x14ac:dyDescent="0.25">
      <c r="H182" s="44"/>
      <c r="I182" s="45"/>
      <c r="J182" s="45"/>
      <c r="K182" s="45"/>
      <c r="L182" s="45"/>
    </row>
    <row r="183" spans="8:12" x14ac:dyDescent="0.25">
      <c r="H183" s="44"/>
      <c r="I183" s="45"/>
      <c r="J183" s="45"/>
      <c r="K183" s="45"/>
      <c r="L183" s="45"/>
    </row>
    <row r="184" spans="8:12" x14ac:dyDescent="0.25">
      <c r="H184" s="44"/>
      <c r="I184" s="45"/>
      <c r="J184" s="45"/>
      <c r="K184" s="45"/>
      <c r="L184" s="45"/>
    </row>
    <row r="185" spans="8:12" x14ac:dyDescent="0.25">
      <c r="H185" s="44"/>
      <c r="I185" s="45"/>
      <c r="J185" s="45"/>
      <c r="K185" s="45"/>
      <c r="L185" s="45"/>
    </row>
    <row r="186" spans="8:12" x14ac:dyDescent="0.25">
      <c r="H186" s="44"/>
      <c r="I186" s="45"/>
      <c r="J186" s="45"/>
      <c r="K186" s="45"/>
      <c r="L186" s="45"/>
    </row>
    <row r="187" spans="8:12" x14ac:dyDescent="0.25">
      <c r="H187" s="44"/>
      <c r="I187" s="45"/>
      <c r="J187" s="45"/>
      <c r="K187" s="45"/>
      <c r="L187" s="45"/>
    </row>
    <row r="188" spans="8:12" x14ac:dyDescent="0.25">
      <c r="H188" s="44"/>
      <c r="I188" s="45"/>
      <c r="J188" s="45"/>
      <c r="K188" s="45"/>
      <c r="L188" s="45"/>
    </row>
    <row r="189" spans="8:12" x14ac:dyDescent="0.25">
      <c r="H189" s="44"/>
      <c r="I189" s="45"/>
      <c r="J189" s="45"/>
      <c r="K189" s="45"/>
      <c r="L189" s="45"/>
    </row>
    <row r="190" spans="8:12" x14ac:dyDescent="0.25">
      <c r="H190" s="44"/>
      <c r="I190" s="45"/>
      <c r="J190" s="45"/>
      <c r="K190" s="45"/>
      <c r="L190" s="45"/>
    </row>
    <row r="191" spans="8:12" x14ac:dyDescent="0.25">
      <c r="H191" s="44"/>
      <c r="I191" s="45"/>
      <c r="J191" s="45"/>
      <c r="K191" s="45"/>
      <c r="L191" s="45"/>
    </row>
    <row r="192" spans="8:12" x14ac:dyDescent="0.25">
      <c r="H192" s="44"/>
      <c r="I192" s="45"/>
      <c r="J192" s="45"/>
      <c r="K192" s="45"/>
      <c r="L192" s="45"/>
    </row>
    <row r="193" spans="8:12" x14ac:dyDescent="0.25">
      <c r="H193" s="44"/>
      <c r="I193" s="45"/>
      <c r="J193" s="45"/>
      <c r="K193" s="45"/>
      <c r="L193" s="45"/>
    </row>
    <row r="194" spans="8:12" x14ac:dyDescent="0.25">
      <c r="H194" s="44"/>
      <c r="I194" s="45"/>
      <c r="J194" s="45"/>
      <c r="K194" s="45"/>
      <c r="L194" s="45"/>
    </row>
    <row r="195" spans="8:12" x14ac:dyDescent="0.25">
      <c r="H195" s="44"/>
      <c r="I195" s="45"/>
      <c r="J195" s="45"/>
      <c r="K195" s="45"/>
      <c r="L195" s="45"/>
    </row>
    <row r="196" spans="8:12" x14ac:dyDescent="0.25">
      <c r="H196" s="44"/>
      <c r="I196" s="45"/>
      <c r="J196" s="45"/>
      <c r="K196" s="45"/>
      <c r="L196" s="45"/>
    </row>
    <row r="197" spans="8:12" x14ac:dyDescent="0.25">
      <c r="H197" s="44"/>
      <c r="I197" s="45"/>
      <c r="J197" s="45"/>
      <c r="K197" s="45"/>
      <c r="L197" s="45"/>
    </row>
    <row r="198" spans="8:12" x14ac:dyDescent="0.25">
      <c r="H198" s="44"/>
      <c r="I198" s="45"/>
      <c r="J198" s="45"/>
      <c r="K198" s="45"/>
      <c r="L198" s="45"/>
    </row>
    <row r="199" spans="8:12" x14ac:dyDescent="0.25">
      <c r="H199" s="44"/>
      <c r="I199" s="45"/>
      <c r="J199" s="45"/>
      <c r="K199" s="45"/>
      <c r="L199" s="45"/>
    </row>
    <row r="200" spans="8:12" x14ac:dyDescent="0.25">
      <c r="H200" s="44"/>
      <c r="I200" s="45"/>
      <c r="J200" s="45"/>
      <c r="K200" s="45"/>
      <c r="L200" s="45"/>
    </row>
    <row r="201" spans="8:12" x14ac:dyDescent="0.25">
      <c r="H201" s="44"/>
      <c r="I201" s="45"/>
      <c r="J201" s="45"/>
      <c r="K201" s="45"/>
      <c r="L201" s="45"/>
    </row>
    <row r="202" spans="8:12" x14ac:dyDescent="0.25">
      <c r="H202" s="44"/>
      <c r="I202" s="45"/>
      <c r="J202" s="45"/>
      <c r="K202" s="45"/>
      <c r="L202" s="45"/>
    </row>
    <row r="203" spans="8:12" x14ac:dyDescent="0.25">
      <c r="H203" s="44"/>
      <c r="I203" s="45"/>
      <c r="J203" s="45"/>
      <c r="K203" s="45"/>
      <c r="L203" s="45"/>
    </row>
    <row r="204" spans="8:12" x14ac:dyDescent="0.25">
      <c r="H204" s="44"/>
      <c r="I204" s="45"/>
      <c r="J204" s="45"/>
      <c r="K204" s="45"/>
      <c r="L204" s="45"/>
    </row>
    <row r="205" spans="8:12" x14ac:dyDescent="0.25">
      <c r="H205" s="44"/>
      <c r="I205" s="45"/>
      <c r="J205" s="45"/>
      <c r="K205" s="45"/>
      <c r="L205" s="45"/>
    </row>
    <row r="206" spans="8:12" x14ac:dyDescent="0.25">
      <c r="H206" s="44"/>
      <c r="I206" s="45"/>
      <c r="J206" s="45"/>
      <c r="K206" s="45"/>
      <c r="L206" s="45"/>
    </row>
    <row r="207" spans="8:12" x14ac:dyDescent="0.25">
      <c r="H207" s="44"/>
      <c r="I207" s="45"/>
      <c r="J207" s="45"/>
      <c r="K207" s="45"/>
      <c r="L207" s="45"/>
    </row>
    <row r="208" spans="8:12" x14ac:dyDescent="0.25">
      <c r="H208" s="44"/>
      <c r="I208" s="45"/>
      <c r="J208" s="45"/>
      <c r="K208" s="45"/>
      <c r="L208" s="45"/>
    </row>
    <row r="209" spans="8:12" x14ac:dyDescent="0.25">
      <c r="H209" s="44"/>
      <c r="I209" s="45"/>
      <c r="J209" s="45"/>
      <c r="K209" s="45"/>
      <c r="L209" s="45"/>
    </row>
    <row r="210" spans="8:12" x14ac:dyDescent="0.25">
      <c r="H210" s="44"/>
      <c r="I210" s="45"/>
      <c r="J210" s="45"/>
      <c r="K210" s="45"/>
      <c r="L210" s="45"/>
    </row>
    <row r="211" spans="8:12" x14ac:dyDescent="0.25">
      <c r="H211" s="44"/>
      <c r="I211" s="45"/>
      <c r="J211" s="45"/>
      <c r="K211" s="45"/>
      <c r="L211" s="45"/>
    </row>
    <row r="212" spans="8:12" x14ac:dyDescent="0.25">
      <c r="H212" s="44"/>
      <c r="I212" s="45"/>
      <c r="J212" s="45"/>
      <c r="K212" s="45"/>
      <c r="L212" s="45"/>
    </row>
    <row r="213" spans="8:12" x14ac:dyDescent="0.25">
      <c r="H213" s="44"/>
      <c r="I213" s="45"/>
      <c r="J213" s="45"/>
      <c r="K213" s="45"/>
      <c r="L213" s="45"/>
    </row>
    <row r="214" spans="8:12" x14ac:dyDescent="0.25">
      <c r="H214" s="44"/>
      <c r="I214" s="45"/>
      <c r="J214" s="45"/>
      <c r="K214" s="45"/>
      <c r="L214" s="45"/>
    </row>
    <row r="215" spans="8:12" x14ac:dyDescent="0.25">
      <c r="H215" s="44"/>
      <c r="I215" s="45"/>
      <c r="J215" s="45"/>
      <c r="K215" s="45"/>
      <c r="L215" s="45"/>
    </row>
    <row r="216" spans="8:12" x14ac:dyDescent="0.25">
      <c r="H216" s="44"/>
      <c r="I216" s="45"/>
      <c r="J216" s="45"/>
      <c r="K216" s="45"/>
      <c r="L216" s="45"/>
    </row>
    <row r="217" spans="8:12" x14ac:dyDescent="0.25">
      <c r="H217" s="44"/>
      <c r="I217" s="45"/>
      <c r="J217" s="45"/>
      <c r="K217" s="45"/>
      <c r="L217" s="45"/>
    </row>
    <row r="218" spans="8:12" x14ac:dyDescent="0.25">
      <c r="H218" s="44"/>
      <c r="I218" s="45"/>
      <c r="J218" s="45"/>
      <c r="K218" s="45"/>
      <c r="L218" s="45"/>
    </row>
    <row r="219" spans="8:12" x14ac:dyDescent="0.25">
      <c r="H219" s="44"/>
      <c r="I219" s="45"/>
      <c r="J219" s="45"/>
      <c r="K219" s="45"/>
      <c r="L219" s="45"/>
    </row>
    <row r="220" spans="8:12" x14ac:dyDescent="0.25">
      <c r="H220" s="44"/>
      <c r="I220" s="45"/>
      <c r="J220" s="45"/>
      <c r="K220" s="45"/>
      <c r="L220" s="45"/>
    </row>
    <row r="221" spans="8:12" x14ac:dyDescent="0.25">
      <c r="H221" s="44"/>
      <c r="I221" s="45"/>
      <c r="J221" s="45"/>
      <c r="K221" s="45"/>
      <c r="L221" s="45"/>
    </row>
    <row r="222" spans="8:12" x14ac:dyDescent="0.25">
      <c r="H222" s="44"/>
      <c r="I222" s="45"/>
      <c r="J222" s="45"/>
      <c r="K222" s="45"/>
      <c r="L222" s="45"/>
    </row>
    <row r="223" spans="8:12" x14ac:dyDescent="0.25">
      <c r="H223" s="44"/>
      <c r="I223" s="45"/>
      <c r="J223" s="45"/>
      <c r="K223" s="45"/>
      <c r="L223" s="45"/>
    </row>
    <row r="224" spans="8:12" x14ac:dyDescent="0.25">
      <c r="H224" s="44"/>
      <c r="I224" s="45"/>
      <c r="J224" s="45"/>
      <c r="K224" s="45"/>
      <c r="L224" s="45"/>
    </row>
    <row r="225" spans="8:12" x14ac:dyDescent="0.25">
      <c r="H225" s="44"/>
      <c r="I225" s="45"/>
      <c r="J225" s="45"/>
      <c r="K225" s="45"/>
      <c r="L225" s="45"/>
    </row>
    <row r="226" spans="8:12" x14ac:dyDescent="0.25">
      <c r="H226" s="44"/>
      <c r="I226" s="45"/>
      <c r="J226" s="45"/>
      <c r="K226" s="45"/>
      <c r="L226" s="45"/>
    </row>
    <row r="227" spans="8:12" x14ac:dyDescent="0.25">
      <c r="H227" s="44"/>
      <c r="I227" s="45"/>
      <c r="J227" s="45"/>
      <c r="K227" s="45"/>
      <c r="L227" s="45"/>
    </row>
    <row r="228" spans="8:12" x14ac:dyDescent="0.25">
      <c r="H228" s="44"/>
      <c r="I228" s="45"/>
      <c r="J228" s="45"/>
      <c r="K228" s="45"/>
      <c r="L228" s="45"/>
    </row>
    <row r="229" spans="8:12" x14ac:dyDescent="0.25">
      <c r="H229" s="44"/>
      <c r="I229" s="45"/>
      <c r="J229" s="45"/>
      <c r="K229" s="45"/>
      <c r="L229" s="45"/>
    </row>
    <row r="230" spans="8:12" x14ac:dyDescent="0.25">
      <c r="H230" s="44"/>
      <c r="I230" s="45"/>
      <c r="J230" s="45"/>
      <c r="K230" s="45"/>
      <c r="L230" s="45"/>
    </row>
    <row r="231" spans="8:12" x14ac:dyDescent="0.25">
      <c r="H231" s="44"/>
      <c r="I231" s="45"/>
      <c r="J231" s="45"/>
      <c r="K231" s="45"/>
      <c r="L231" s="45"/>
    </row>
    <row r="232" spans="8:12" x14ac:dyDescent="0.25">
      <c r="H232" s="44"/>
      <c r="I232" s="45"/>
      <c r="J232" s="45"/>
      <c r="K232" s="45"/>
      <c r="L232" s="45"/>
    </row>
    <row r="233" spans="8:12" x14ac:dyDescent="0.25">
      <c r="H233" s="44"/>
      <c r="I233" s="45"/>
      <c r="J233" s="45"/>
      <c r="K233" s="45"/>
      <c r="L233" s="45"/>
    </row>
    <row r="234" spans="8:12" x14ac:dyDescent="0.25">
      <c r="H234" s="44"/>
      <c r="I234" s="45"/>
      <c r="J234" s="45"/>
      <c r="K234" s="45"/>
      <c r="L234" s="45"/>
    </row>
    <row r="235" spans="8:12" x14ac:dyDescent="0.25">
      <c r="H235" s="44"/>
      <c r="I235" s="45"/>
      <c r="J235" s="45"/>
      <c r="K235" s="45"/>
      <c r="L235" s="45"/>
    </row>
    <row r="236" spans="8:12" x14ac:dyDescent="0.25">
      <c r="H236" s="44"/>
      <c r="I236" s="45"/>
      <c r="J236" s="45"/>
      <c r="K236" s="45"/>
      <c r="L236" s="45"/>
    </row>
    <row r="237" spans="8:12" x14ac:dyDescent="0.25">
      <c r="H237" s="44"/>
      <c r="I237" s="45"/>
      <c r="J237" s="45"/>
      <c r="K237" s="45"/>
      <c r="L237" s="45"/>
    </row>
    <row r="238" spans="8:12" x14ac:dyDescent="0.25">
      <c r="H238" s="44"/>
      <c r="I238" s="45"/>
      <c r="J238" s="45"/>
      <c r="K238" s="45"/>
      <c r="L238" s="45"/>
    </row>
    <row r="239" spans="8:12" x14ac:dyDescent="0.25">
      <c r="H239" s="44"/>
      <c r="I239" s="45"/>
      <c r="J239" s="45"/>
      <c r="K239" s="45"/>
      <c r="L239" s="45"/>
    </row>
    <row r="240" spans="8:12" x14ac:dyDescent="0.25">
      <c r="H240" s="44"/>
      <c r="I240" s="45"/>
      <c r="J240" s="45"/>
      <c r="K240" s="45"/>
      <c r="L240" s="45"/>
    </row>
    <row r="241" spans="8:12" x14ac:dyDescent="0.25">
      <c r="H241" s="44"/>
      <c r="I241" s="45"/>
      <c r="J241" s="45"/>
      <c r="K241" s="45"/>
      <c r="L241" s="45"/>
    </row>
    <row r="242" spans="8:12" x14ac:dyDescent="0.25">
      <c r="H242" s="44"/>
      <c r="I242" s="45"/>
      <c r="J242" s="45"/>
      <c r="K242" s="45"/>
      <c r="L242" s="45"/>
    </row>
    <row r="243" spans="8:12" x14ac:dyDescent="0.25">
      <c r="H243" s="44"/>
      <c r="I243" s="45"/>
      <c r="J243" s="45"/>
      <c r="K243" s="45"/>
      <c r="L243" s="45"/>
    </row>
    <row r="244" spans="8:12" x14ac:dyDescent="0.25">
      <c r="H244" s="44"/>
      <c r="I244" s="45"/>
      <c r="J244" s="45"/>
      <c r="K244" s="45"/>
      <c r="L244" s="45"/>
    </row>
    <row r="245" spans="8:12" x14ac:dyDescent="0.25">
      <c r="H245" s="44"/>
      <c r="I245" s="45"/>
      <c r="J245" s="45"/>
      <c r="K245" s="45"/>
      <c r="L245" s="45"/>
    </row>
    <row r="246" spans="8:12" x14ac:dyDescent="0.25">
      <c r="H246" s="44"/>
      <c r="I246" s="45"/>
      <c r="J246" s="45"/>
      <c r="K246" s="45"/>
      <c r="L246" s="45"/>
    </row>
    <row r="247" spans="8:12" x14ac:dyDescent="0.25">
      <c r="H247" s="44"/>
      <c r="I247" s="45"/>
      <c r="J247" s="45"/>
      <c r="K247" s="45"/>
      <c r="L247" s="45"/>
    </row>
    <row r="248" spans="8:12" x14ac:dyDescent="0.25">
      <c r="H248" s="44"/>
      <c r="I248" s="45"/>
      <c r="J248" s="45"/>
      <c r="K248" s="45"/>
      <c r="L248" s="45"/>
    </row>
    <row r="249" spans="8:12" x14ac:dyDescent="0.25">
      <c r="H249" s="44"/>
      <c r="I249" s="45"/>
      <c r="J249" s="45"/>
      <c r="K249" s="45"/>
      <c r="L249" s="45"/>
    </row>
    <row r="250" spans="8:12" x14ac:dyDescent="0.25">
      <c r="H250" s="44"/>
      <c r="I250" s="45"/>
      <c r="J250" s="45"/>
      <c r="K250" s="45"/>
      <c r="L250" s="45"/>
    </row>
    <row r="251" spans="8:12" x14ac:dyDescent="0.25">
      <c r="H251" s="44"/>
      <c r="I251" s="45"/>
      <c r="J251" s="45"/>
      <c r="K251" s="45"/>
      <c r="L251" s="45"/>
    </row>
    <row r="252" spans="8:12" x14ac:dyDescent="0.25">
      <c r="H252" s="44"/>
      <c r="I252" s="45"/>
      <c r="J252" s="45"/>
      <c r="K252" s="45"/>
      <c r="L252" s="45"/>
    </row>
    <row r="253" spans="8:12" x14ac:dyDescent="0.25">
      <c r="H253" s="44"/>
      <c r="I253" s="45"/>
      <c r="J253" s="45"/>
      <c r="K253" s="45"/>
      <c r="L253" s="45"/>
    </row>
    <row r="254" spans="8:12" x14ac:dyDescent="0.25">
      <c r="H254" s="44"/>
      <c r="I254" s="45"/>
      <c r="J254" s="45"/>
      <c r="K254" s="45"/>
      <c r="L254" s="45"/>
    </row>
    <row r="255" spans="8:12" x14ac:dyDescent="0.25">
      <c r="H255" s="44"/>
      <c r="I255" s="45"/>
      <c r="J255" s="45"/>
      <c r="K255" s="45"/>
      <c r="L255" s="45"/>
    </row>
    <row r="256" spans="8:12" x14ac:dyDescent="0.25">
      <c r="H256" s="44"/>
      <c r="I256" s="45"/>
      <c r="J256" s="45"/>
      <c r="K256" s="45"/>
      <c r="L256" s="45"/>
    </row>
    <row r="257" spans="8:12" x14ac:dyDescent="0.25">
      <c r="H257" s="44"/>
      <c r="I257" s="45"/>
      <c r="J257" s="45"/>
      <c r="K257" s="45"/>
      <c r="L257" s="45"/>
    </row>
    <row r="258" spans="8:12" x14ac:dyDescent="0.25">
      <c r="H258" s="44"/>
      <c r="I258" s="45"/>
      <c r="J258" s="45"/>
      <c r="K258" s="45"/>
      <c r="L258" s="45"/>
    </row>
    <row r="259" spans="8:12" x14ac:dyDescent="0.25">
      <c r="H259" s="44"/>
      <c r="I259" s="45"/>
      <c r="J259" s="45"/>
      <c r="K259" s="45"/>
      <c r="L259" s="45"/>
    </row>
    <row r="260" spans="8:12" x14ac:dyDescent="0.25">
      <c r="H260" s="44"/>
      <c r="I260" s="45"/>
      <c r="J260" s="45"/>
      <c r="K260" s="45"/>
      <c r="L260" s="45"/>
    </row>
    <row r="261" spans="8:12" x14ac:dyDescent="0.25">
      <c r="H261" s="44"/>
      <c r="I261" s="45"/>
      <c r="J261" s="45"/>
      <c r="K261" s="45"/>
      <c r="L261" s="45"/>
    </row>
    <row r="262" spans="8:12" x14ac:dyDescent="0.25">
      <c r="H262" s="44"/>
      <c r="I262" s="45"/>
      <c r="J262" s="45"/>
      <c r="K262" s="45"/>
      <c r="L262" s="45"/>
    </row>
    <row r="263" spans="8:12" x14ac:dyDescent="0.25">
      <c r="H263" s="44"/>
      <c r="I263" s="45"/>
      <c r="J263" s="45"/>
      <c r="K263" s="45"/>
      <c r="L263" s="45"/>
    </row>
    <row r="264" spans="8:12" x14ac:dyDescent="0.25">
      <c r="H264" s="44"/>
      <c r="I264" s="45"/>
      <c r="J264" s="45"/>
      <c r="K264" s="45"/>
      <c r="L264" s="45"/>
    </row>
    <row r="265" spans="8:12" x14ac:dyDescent="0.25">
      <c r="H265" s="44"/>
      <c r="I265" s="45"/>
      <c r="J265" s="45"/>
      <c r="K265" s="45"/>
      <c r="L265" s="45"/>
    </row>
    <row r="266" spans="8:12" x14ac:dyDescent="0.25">
      <c r="H266" s="44"/>
      <c r="I266" s="45"/>
      <c r="J266" s="45"/>
      <c r="K266" s="45"/>
      <c r="L266" s="45"/>
    </row>
    <row r="267" spans="8:12" x14ac:dyDescent="0.25">
      <c r="H267" s="44"/>
      <c r="I267" s="45"/>
      <c r="J267" s="45"/>
      <c r="K267" s="45"/>
      <c r="L267" s="45"/>
    </row>
    <row r="268" spans="8:12" x14ac:dyDescent="0.25">
      <c r="H268" s="44"/>
      <c r="I268" s="45"/>
      <c r="J268" s="45"/>
      <c r="K268" s="45"/>
      <c r="L268" s="45"/>
    </row>
    <row r="269" spans="8:12" x14ac:dyDescent="0.25">
      <c r="H269" s="44"/>
      <c r="I269" s="45"/>
      <c r="J269" s="45"/>
      <c r="K269" s="45"/>
      <c r="L269" s="45"/>
    </row>
    <row r="270" spans="8:12" x14ac:dyDescent="0.25">
      <c r="H270" s="44"/>
      <c r="I270" s="45"/>
      <c r="J270" s="45"/>
      <c r="K270" s="45"/>
      <c r="L270" s="45"/>
    </row>
    <row r="271" spans="8:12" x14ac:dyDescent="0.25">
      <c r="H271" s="44"/>
      <c r="I271" s="45"/>
      <c r="J271" s="45"/>
      <c r="K271" s="45"/>
      <c r="L271" s="45"/>
    </row>
    <row r="272" spans="8:12" x14ac:dyDescent="0.25">
      <c r="H272" s="44"/>
      <c r="I272" s="45"/>
      <c r="J272" s="45"/>
      <c r="K272" s="45"/>
      <c r="L272" s="45"/>
    </row>
    <row r="273" spans="8:12" x14ac:dyDescent="0.25">
      <c r="H273" s="44"/>
      <c r="I273" s="45"/>
      <c r="J273" s="45"/>
      <c r="K273" s="45"/>
      <c r="L273" s="45"/>
    </row>
    <row r="274" spans="8:12" x14ac:dyDescent="0.25">
      <c r="H274" s="44"/>
      <c r="I274" s="45"/>
      <c r="J274" s="45"/>
      <c r="K274" s="45"/>
      <c r="L274" s="45"/>
    </row>
    <row r="275" spans="8:12" x14ac:dyDescent="0.25">
      <c r="H275" s="44"/>
      <c r="I275" s="45"/>
      <c r="J275" s="45"/>
      <c r="K275" s="45"/>
      <c r="L275" s="45"/>
    </row>
    <row r="276" spans="8:12" x14ac:dyDescent="0.25">
      <c r="H276" s="44"/>
      <c r="I276" s="45"/>
      <c r="J276" s="45"/>
      <c r="K276" s="45"/>
      <c r="L276" s="45"/>
    </row>
    <row r="277" spans="8:12" x14ac:dyDescent="0.25">
      <c r="H277" s="44"/>
      <c r="I277" s="45"/>
      <c r="J277" s="45"/>
      <c r="K277" s="45"/>
      <c r="L277" s="45"/>
    </row>
    <row r="278" spans="8:12" x14ac:dyDescent="0.25">
      <c r="H278" s="44"/>
      <c r="I278" s="45"/>
      <c r="J278" s="45"/>
      <c r="K278" s="45"/>
      <c r="L278" s="45"/>
    </row>
    <row r="279" spans="8:12" x14ac:dyDescent="0.25">
      <c r="H279" s="44"/>
      <c r="I279" s="45"/>
      <c r="J279" s="45"/>
      <c r="K279" s="45"/>
      <c r="L279" s="45"/>
    </row>
    <row r="280" spans="8:12" x14ac:dyDescent="0.25">
      <c r="H280" s="44"/>
      <c r="I280" s="45"/>
      <c r="J280" s="45"/>
      <c r="K280" s="45"/>
      <c r="L280" s="45"/>
    </row>
    <row r="281" spans="8:12" x14ac:dyDescent="0.25">
      <c r="H281" s="44"/>
      <c r="I281" s="45"/>
      <c r="J281" s="45"/>
      <c r="K281" s="45"/>
      <c r="L281" s="45"/>
    </row>
    <row r="282" spans="8:12" x14ac:dyDescent="0.25">
      <c r="H282" s="44"/>
      <c r="I282" s="45"/>
      <c r="J282" s="45"/>
      <c r="K282" s="45"/>
      <c r="L282" s="45"/>
    </row>
    <row r="283" spans="8:12" x14ac:dyDescent="0.25">
      <c r="H283" s="44"/>
      <c r="I283" s="45"/>
      <c r="J283" s="45"/>
      <c r="K283" s="45"/>
      <c r="L283" s="45"/>
    </row>
    <row r="284" spans="8:12" x14ac:dyDescent="0.25">
      <c r="H284" s="44"/>
      <c r="I284" s="45"/>
      <c r="J284" s="45"/>
      <c r="K284" s="45"/>
      <c r="L284" s="45"/>
    </row>
    <row r="285" spans="8:12" x14ac:dyDescent="0.25">
      <c r="H285" s="44"/>
      <c r="I285" s="45"/>
      <c r="J285" s="45"/>
      <c r="K285" s="45"/>
      <c r="L285" s="45"/>
    </row>
    <row r="286" spans="8:12" x14ac:dyDescent="0.25">
      <c r="H286" s="44"/>
      <c r="I286" s="45"/>
      <c r="J286" s="45"/>
      <c r="K286" s="45"/>
      <c r="L286" s="45"/>
    </row>
    <row r="287" spans="8:12" x14ac:dyDescent="0.25">
      <c r="H287" s="44"/>
      <c r="I287" s="45"/>
      <c r="J287" s="45"/>
      <c r="K287" s="45"/>
      <c r="L287" s="45"/>
    </row>
    <row r="288" spans="8:12" x14ac:dyDescent="0.25">
      <c r="H288" s="44"/>
      <c r="I288" s="45"/>
      <c r="J288" s="45"/>
      <c r="K288" s="45"/>
      <c r="L288" s="45"/>
    </row>
    <row r="289" spans="8:12" x14ac:dyDescent="0.25">
      <c r="H289" s="44"/>
      <c r="I289" s="45"/>
      <c r="J289" s="45"/>
      <c r="K289" s="45"/>
      <c r="L289" s="45"/>
    </row>
    <row r="290" spans="8:12" x14ac:dyDescent="0.25">
      <c r="H290" s="44"/>
      <c r="I290" s="45"/>
      <c r="J290" s="45"/>
      <c r="K290" s="45"/>
      <c r="L290" s="45"/>
    </row>
    <row r="291" spans="8:12" x14ac:dyDescent="0.25">
      <c r="H291" s="44"/>
      <c r="I291" s="45"/>
      <c r="J291" s="45"/>
      <c r="K291" s="45"/>
      <c r="L291" s="45"/>
    </row>
    <row r="292" spans="8:12" x14ac:dyDescent="0.25">
      <c r="H292" s="44"/>
      <c r="I292" s="45"/>
      <c r="J292" s="45"/>
      <c r="K292" s="45"/>
      <c r="L292" s="45"/>
    </row>
    <row r="293" spans="8:12" x14ac:dyDescent="0.25">
      <c r="H293" s="44"/>
      <c r="I293" s="45"/>
      <c r="J293" s="45"/>
      <c r="K293" s="45"/>
      <c r="L293" s="45"/>
    </row>
    <row r="294" spans="8:12" x14ac:dyDescent="0.25">
      <c r="H294" s="44"/>
      <c r="I294" s="45"/>
      <c r="J294" s="45"/>
      <c r="K294" s="45"/>
      <c r="L294" s="45"/>
    </row>
    <row r="295" spans="8:12" x14ac:dyDescent="0.25">
      <c r="H295" s="44"/>
      <c r="I295" s="45"/>
      <c r="J295" s="45"/>
      <c r="K295" s="45"/>
      <c r="L295" s="45"/>
    </row>
    <row r="296" spans="8:12" x14ac:dyDescent="0.25">
      <c r="H296" s="44"/>
      <c r="I296" s="45"/>
      <c r="J296" s="45"/>
      <c r="K296" s="45"/>
      <c r="L296" s="45"/>
    </row>
    <row r="297" spans="8:12" x14ac:dyDescent="0.25">
      <c r="H297" s="44"/>
      <c r="I297" s="45"/>
      <c r="J297" s="45"/>
      <c r="K297" s="45"/>
      <c r="L297" s="45"/>
    </row>
    <row r="298" spans="8:12" x14ac:dyDescent="0.25">
      <c r="H298" s="44"/>
      <c r="I298" s="45"/>
      <c r="J298" s="45"/>
      <c r="K298" s="45"/>
      <c r="L298" s="45"/>
    </row>
    <row r="299" spans="8:12" x14ac:dyDescent="0.25">
      <c r="H299" s="44"/>
      <c r="I299" s="45"/>
      <c r="J299" s="45"/>
      <c r="K299" s="45"/>
      <c r="L299" s="45"/>
    </row>
    <row r="300" spans="8:12" x14ac:dyDescent="0.25">
      <c r="H300" s="44"/>
      <c r="I300" s="45"/>
      <c r="J300" s="45"/>
      <c r="K300" s="45"/>
      <c r="L300" s="45"/>
    </row>
    <row r="301" spans="8:12" x14ac:dyDescent="0.25">
      <c r="H301" s="44"/>
      <c r="I301" s="45"/>
      <c r="J301" s="45"/>
      <c r="K301" s="45"/>
      <c r="L301" s="45"/>
    </row>
    <row r="302" spans="8:12" x14ac:dyDescent="0.25">
      <c r="H302" s="44"/>
      <c r="I302" s="45"/>
      <c r="J302" s="45"/>
      <c r="K302" s="45"/>
      <c r="L302" s="45"/>
    </row>
    <row r="303" spans="8:12" x14ac:dyDescent="0.25">
      <c r="H303" s="44"/>
      <c r="I303" s="45"/>
      <c r="J303" s="45"/>
      <c r="K303" s="45"/>
      <c r="L303" s="45"/>
    </row>
    <row r="304" spans="8:12" x14ac:dyDescent="0.25">
      <c r="H304" s="44"/>
      <c r="I304" s="45"/>
      <c r="J304" s="45"/>
      <c r="K304" s="45"/>
      <c r="L304" s="45"/>
    </row>
    <row r="305" spans="8:12" x14ac:dyDescent="0.25">
      <c r="H305" s="44"/>
      <c r="I305" s="45"/>
      <c r="J305" s="45"/>
      <c r="K305" s="45"/>
      <c r="L305" s="45"/>
    </row>
    <row r="306" spans="8:12" x14ac:dyDescent="0.25">
      <c r="H306" s="44"/>
      <c r="I306" s="45"/>
      <c r="J306" s="45"/>
      <c r="K306" s="45"/>
      <c r="L306" s="45"/>
    </row>
    <row r="307" spans="8:12" x14ac:dyDescent="0.25">
      <c r="H307" s="44"/>
      <c r="I307" s="45"/>
      <c r="J307" s="45"/>
      <c r="K307" s="45"/>
      <c r="L307" s="45"/>
    </row>
    <row r="308" spans="8:12" x14ac:dyDescent="0.25">
      <c r="H308" s="44"/>
      <c r="I308" s="45"/>
      <c r="J308" s="45"/>
      <c r="K308" s="45"/>
      <c r="L308" s="45"/>
    </row>
    <row r="309" spans="8:12" x14ac:dyDescent="0.25">
      <c r="H309" s="44"/>
      <c r="I309" s="45"/>
      <c r="J309" s="45"/>
      <c r="K309" s="45"/>
      <c r="L309" s="45"/>
    </row>
    <row r="310" spans="8:12" x14ac:dyDescent="0.25">
      <c r="H310" s="44"/>
      <c r="I310" s="45"/>
      <c r="J310" s="45"/>
      <c r="K310" s="45"/>
      <c r="L310" s="45"/>
    </row>
    <row r="311" spans="8:12" x14ac:dyDescent="0.25">
      <c r="H311" s="44"/>
      <c r="I311" s="45"/>
      <c r="J311" s="45"/>
      <c r="K311" s="45"/>
      <c r="L311" s="45"/>
    </row>
    <row r="312" spans="8:12" x14ac:dyDescent="0.25">
      <c r="H312" s="44"/>
      <c r="I312" s="45"/>
      <c r="J312" s="45"/>
      <c r="K312" s="45"/>
      <c r="L312" s="45"/>
    </row>
    <row r="313" spans="8:12" x14ac:dyDescent="0.25">
      <c r="H313" s="44"/>
      <c r="I313" s="45"/>
      <c r="J313" s="45"/>
      <c r="K313" s="45"/>
      <c r="L313" s="45"/>
    </row>
    <row r="314" spans="8:12" x14ac:dyDescent="0.25">
      <c r="H314" s="44"/>
      <c r="I314" s="45"/>
      <c r="J314" s="45"/>
      <c r="K314" s="45"/>
      <c r="L314" s="45"/>
    </row>
    <row r="315" spans="8:12" x14ac:dyDescent="0.25">
      <c r="H315" s="44"/>
      <c r="I315" s="45"/>
      <c r="J315" s="45"/>
      <c r="K315" s="45"/>
      <c r="L315" s="45"/>
    </row>
    <row r="316" spans="8:12" x14ac:dyDescent="0.25">
      <c r="H316" s="44"/>
      <c r="I316" s="45"/>
      <c r="J316" s="45"/>
      <c r="K316" s="45"/>
      <c r="L316" s="45"/>
    </row>
    <row r="317" spans="8:12" x14ac:dyDescent="0.25">
      <c r="H317" s="44"/>
      <c r="I317" s="45"/>
      <c r="J317" s="45"/>
      <c r="K317" s="45"/>
      <c r="L317" s="45"/>
    </row>
    <row r="318" spans="8:12" x14ac:dyDescent="0.25">
      <c r="H318" s="44"/>
      <c r="I318" s="45"/>
      <c r="J318" s="45"/>
      <c r="K318" s="45"/>
      <c r="L318" s="45"/>
    </row>
    <row r="319" spans="8:12" x14ac:dyDescent="0.25">
      <c r="H319" s="44"/>
      <c r="I319" s="45"/>
      <c r="J319" s="45"/>
      <c r="K319" s="45"/>
      <c r="L319" s="45"/>
    </row>
    <row r="320" spans="8:12" x14ac:dyDescent="0.25">
      <c r="H320" s="44"/>
      <c r="I320" s="45"/>
      <c r="J320" s="45"/>
      <c r="K320" s="45"/>
      <c r="L320" s="45"/>
    </row>
    <row r="321" spans="8:12" x14ac:dyDescent="0.25">
      <c r="H321" s="44"/>
      <c r="I321" s="45"/>
      <c r="J321" s="45"/>
      <c r="K321" s="45"/>
      <c r="L321" s="45"/>
    </row>
    <row r="322" spans="8:12" x14ac:dyDescent="0.25">
      <c r="H322" s="44"/>
      <c r="I322" s="45"/>
      <c r="J322" s="45"/>
      <c r="K322" s="45"/>
      <c r="L322" s="45"/>
    </row>
    <row r="323" spans="8:12" x14ac:dyDescent="0.25">
      <c r="H323" s="44"/>
      <c r="I323" s="45"/>
      <c r="J323" s="45"/>
      <c r="K323" s="45"/>
      <c r="L323" s="45"/>
    </row>
    <row r="324" spans="8:12" x14ac:dyDescent="0.25">
      <c r="H324" s="44"/>
      <c r="I324" s="45"/>
      <c r="J324" s="45"/>
      <c r="K324" s="45"/>
      <c r="L324" s="45"/>
    </row>
    <row r="325" spans="8:12" x14ac:dyDescent="0.25">
      <c r="H325" s="44"/>
      <c r="I325" s="45"/>
      <c r="J325" s="45"/>
      <c r="K325" s="45"/>
      <c r="L325" s="45"/>
    </row>
    <row r="326" spans="8:12" x14ac:dyDescent="0.25">
      <c r="H326" s="44"/>
      <c r="I326" s="45"/>
      <c r="J326" s="45"/>
      <c r="K326" s="45"/>
      <c r="L326" s="45"/>
    </row>
    <row r="327" spans="8:12" x14ac:dyDescent="0.25">
      <c r="H327" s="44"/>
      <c r="I327" s="45"/>
      <c r="J327" s="45"/>
      <c r="K327" s="45"/>
      <c r="L327" s="45"/>
    </row>
    <row r="328" spans="8:12" x14ac:dyDescent="0.25">
      <c r="H328" s="44"/>
      <c r="I328" s="45"/>
      <c r="J328" s="45"/>
      <c r="K328" s="45"/>
      <c r="L328" s="45"/>
    </row>
    <row r="329" spans="8:12" x14ac:dyDescent="0.25">
      <c r="H329" s="44"/>
      <c r="I329" s="45"/>
      <c r="J329" s="45"/>
      <c r="K329" s="45"/>
      <c r="L329" s="45"/>
    </row>
    <row r="330" spans="8:12" x14ac:dyDescent="0.25">
      <c r="H330" s="44"/>
      <c r="I330" s="45"/>
      <c r="J330" s="45"/>
      <c r="K330" s="45"/>
      <c r="L330" s="45"/>
    </row>
    <row r="331" spans="8:12" x14ac:dyDescent="0.25">
      <c r="H331" s="44"/>
      <c r="I331" s="45"/>
      <c r="J331" s="45"/>
      <c r="K331" s="45"/>
      <c r="L331" s="45"/>
    </row>
    <row r="332" spans="8:12" x14ac:dyDescent="0.25">
      <c r="H332" s="44"/>
      <c r="I332" s="45"/>
      <c r="J332" s="45"/>
      <c r="K332" s="45"/>
      <c r="L332" s="45"/>
    </row>
    <row r="333" spans="8:12" x14ac:dyDescent="0.25">
      <c r="H333" s="44"/>
      <c r="I333" s="45"/>
      <c r="J333" s="45"/>
      <c r="K333" s="45"/>
      <c r="L333" s="45"/>
    </row>
    <row r="334" spans="8:12" x14ac:dyDescent="0.25">
      <c r="H334" s="44"/>
      <c r="I334" s="45"/>
      <c r="J334" s="45"/>
      <c r="K334" s="45"/>
      <c r="L334" s="45"/>
    </row>
    <row r="335" spans="8:12" x14ac:dyDescent="0.25">
      <c r="H335" s="44"/>
      <c r="I335" s="45"/>
      <c r="J335" s="45"/>
      <c r="K335" s="45"/>
      <c r="L335" s="45"/>
    </row>
    <row r="336" spans="8:12" x14ac:dyDescent="0.25">
      <c r="H336" s="44"/>
      <c r="I336" s="45"/>
      <c r="J336" s="45"/>
      <c r="K336" s="45"/>
      <c r="L336" s="45"/>
    </row>
    <row r="337" spans="8:12" x14ac:dyDescent="0.25">
      <c r="H337" s="44"/>
      <c r="I337" s="45"/>
      <c r="J337" s="45"/>
      <c r="K337" s="45"/>
      <c r="L337" s="45"/>
    </row>
    <row r="338" spans="8:12" x14ac:dyDescent="0.25">
      <c r="H338" s="44"/>
      <c r="I338" s="45"/>
      <c r="J338" s="45"/>
      <c r="K338" s="45"/>
      <c r="L338" s="45"/>
    </row>
    <row r="339" spans="8:12" x14ac:dyDescent="0.25">
      <c r="H339" s="44"/>
      <c r="I339" s="45"/>
      <c r="J339" s="45"/>
      <c r="K339" s="45"/>
      <c r="L339" s="45"/>
    </row>
    <row r="340" spans="8:12" x14ac:dyDescent="0.25">
      <c r="H340" s="44"/>
      <c r="I340" s="45"/>
      <c r="J340" s="45"/>
      <c r="K340" s="45"/>
      <c r="L340" s="45"/>
    </row>
    <row r="341" spans="8:12" x14ac:dyDescent="0.25">
      <c r="H341" s="44"/>
      <c r="I341" s="45"/>
      <c r="J341" s="45"/>
      <c r="K341" s="45"/>
      <c r="L341" s="45"/>
    </row>
    <row r="342" spans="8:12" x14ac:dyDescent="0.25">
      <c r="H342" s="44"/>
      <c r="I342" s="45"/>
      <c r="J342" s="45"/>
      <c r="K342" s="45"/>
      <c r="L342" s="45"/>
    </row>
    <row r="343" spans="8:12" x14ac:dyDescent="0.25">
      <c r="H343" s="44"/>
      <c r="I343" s="45"/>
      <c r="J343" s="45"/>
      <c r="K343" s="45"/>
      <c r="L343" s="45"/>
    </row>
    <row r="344" spans="8:12" x14ac:dyDescent="0.25">
      <c r="H344" s="44"/>
      <c r="I344" s="45"/>
      <c r="J344" s="45"/>
      <c r="K344" s="45"/>
      <c r="L344" s="45"/>
    </row>
    <row r="345" spans="8:12" x14ac:dyDescent="0.25">
      <c r="H345" s="44"/>
      <c r="I345" s="45"/>
      <c r="J345" s="45"/>
      <c r="K345" s="45"/>
      <c r="L345" s="45"/>
    </row>
    <row r="346" spans="8:12" x14ac:dyDescent="0.25">
      <c r="H346" s="44"/>
      <c r="I346" s="45"/>
      <c r="J346" s="45"/>
      <c r="K346" s="45"/>
      <c r="L346" s="45"/>
    </row>
    <row r="347" spans="8:12" x14ac:dyDescent="0.25">
      <c r="H347" s="44"/>
      <c r="I347" s="45"/>
      <c r="J347" s="45"/>
      <c r="K347" s="45"/>
      <c r="L347" s="45"/>
    </row>
    <row r="348" spans="8:12" x14ac:dyDescent="0.25">
      <c r="H348" s="44"/>
      <c r="I348" s="45"/>
      <c r="J348" s="45"/>
      <c r="K348" s="45"/>
      <c r="L348" s="45"/>
    </row>
    <row r="349" spans="8:12" x14ac:dyDescent="0.25">
      <c r="H349" s="44"/>
      <c r="I349" s="45"/>
      <c r="J349" s="45"/>
      <c r="K349" s="45"/>
      <c r="L349" s="45"/>
    </row>
    <row r="350" spans="8:12" x14ac:dyDescent="0.25">
      <c r="H350" s="44"/>
      <c r="I350" s="45"/>
      <c r="J350" s="45"/>
      <c r="K350" s="45"/>
      <c r="L350" s="45"/>
    </row>
    <row r="351" spans="8:12" x14ac:dyDescent="0.25">
      <c r="H351" s="44"/>
      <c r="I351" s="45"/>
      <c r="J351" s="45"/>
      <c r="K351" s="45"/>
      <c r="L351" s="45"/>
    </row>
    <row r="352" spans="8:12" x14ac:dyDescent="0.25">
      <c r="H352" s="44"/>
      <c r="I352" s="45"/>
      <c r="J352" s="45"/>
      <c r="K352" s="45"/>
      <c r="L352" s="45"/>
    </row>
    <row r="353" spans="8:12" x14ac:dyDescent="0.25">
      <c r="H353" s="44"/>
      <c r="I353" s="45"/>
      <c r="J353" s="45"/>
      <c r="K353" s="45"/>
      <c r="L353" s="45"/>
    </row>
    <row r="354" spans="8:12" x14ac:dyDescent="0.25">
      <c r="H354" s="44"/>
      <c r="I354" s="45"/>
      <c r="J354" s="45"/>
      <c r="K354" s="45"/>
      <c r="L354" s="45"/>
    </row>
    <row r="355" spans="8:12" x14ac:dyDescent="0.25">
      <c r="H355" s="44"/>
      <c r="I355" s="45"/>
      <c r="J355" s="45"/>
      <c r="K355" s="45"/>
      <c r="L355" s="45"/>
    </row>
    <row r="356" spans="8:12" x14ac:dyDescent="0.25">
      <c r="H356" s="44"/>
      <c r="I356" s="45"/>
      <c r="J356" s="45"/>
      <c r="K356" s="45"/>
      <c r="L356" s="45"/>
    </row>
    <row r="357" spans="8:12" x14ac:dyDescent="0.25">
      <c r="H357" s="44"/>
      <c r="I357" s="45"/>
      <c r="J357" s="45"/>
      <c r="K357" s="45"/>
      <c r="L357" s="45"/>
    </row>
    <row r="358" spans="8:12" x14ac:dyDescent="0.25">
      <c r="H358" s="44"/>
      <c r="I358" s="45"/>
      <c r="J358" s="45"/>
      <c r="K358" s="45"/>
      <c r="L358" s="45"/>
    </row>
    <row r="359" spans="8:12" x14ac:dyDescent="0.25">
      <c r="H359" s="44"/>
      <c r="I359" s="45"/>
      <c r="J359" s="45"/>
      <c r="K359" s="45"/>
      <c r="L359" s="45"/>
    </row>
    <row r="360" spans="8:12" x14ac:dyDescent="0.25">
      <c r="H360" s="44"/>
      <c r="I360" s="45"/>
      <c r="J360" s="45"/>
      <c r="K360" s="45"/>
      <c r="L360" s="45"/>
    </row>
    <row r="361" spans="8:12" x14ac:dyDescent="0.25">
      <c r="H361" s="44"/>
      <c r="I361" s="45"/>
      <c r="J361" s="45"/>
      <c r="K361" s="45"/>
      <c r="L361" s="45"/>
    </row>
    <row r="362" spans="8:12" x14ac:dyDescent="0.25">
      <c r="H362" s="44"/>
      <c r="I362" s="45"/>
      <c r="J362" s="45"/>
      <c r="K362" s="45"/>
      <c r="L362" s="45"/>
    </row>
    <row r="363" spans="8:12" x14ac:dyDescent="0.25">
      <c r="H363" s="44"/>
      <c r="I363" s="45"/>
      <c r="J363" s="45"/>
      <c r="K363" s="45"/>
      <c r="L363" s="45"/>
    </row>
    <row r="364" spans="8:12" x14ac:dyDescent="0.25">
      <c r="H364" s="44"/>
      <c r="I364" s="45"/>
      <c r="J364" s="45"/>
      <c r="K364" s="45"/>
      <c r="L364" s="45"/>
    </row>
    <row r="365" spans="8:12" x14ac:dyDescent="0.25">
      <c r="H365" s="44"/>
      <c r="I365" s="45"/>
      <c r="J365" s="45"/>
      <c r="K365" s="45"/>
      <c r="L365" s="45"/>
    </row>
    <row r="366" spans="8:12" x14ac:dyDescent="0.25">
      <c r="H366" s="44"/>
      <c r="I366" s="45"/>
      <c r="J366" s="45"/>
      <c r="K366" s="45"/>
      <c r="L366" s="45"/>
    </row>
    <row r="367" spans="8:12" x14ac:dyDescent="0.25">
      <c r="H367" s="44"/>
      <c r="I367" s="45"/>
      <c r="J367" s="45"/>
      <c r="K367" s="45"/>
      <c r="L367" s="45"/>
    </row>
    <row r="368" spans="8:12" x14ac:dyDescent="0.25">
      <c r="H368" s="44"/>
      <c r="I368" s="45"/>
      <c r="J368" s="45"/>
      <c r="K368" s="45"/>
      <c r="L368" s="45"/>
    </row>
    <row r="369" spans="8:12" x14ac:dyDescent="0.25">
      <c r="H369" s="44"/>
      <c r="I369" s="45"/>
      <c r="J369" s="45"/>
      <c r="K369" s="45"/>
      <c r="L369" s="45"/>
    </row>
    <row r="370" spans="8:12" x14ac:dyDescent="0.25">
      <c r="H370" s="44"/>
      <c r="I370" s="45"/>
      <c r="J370" s="45"/>
      <c r="K370" s="45"/>
      <c r="L370" s="45"/>
    </row>
    <row r="371" spans="8:12" x14ac:dyDescent="0.25">
      <c r="H371" s="44"/>
      <c r="I371" s="45"/>
      <c r="J371" s="45"/>
      <c r="K371" s="45"/>
      <c r="L371" s="45"/>
    </row>
    <row r="372" spans="8:12" x14ac:dyDescent="0.25">
      <c r="H372" s="44"/>
      <c r="I372" s="45"/>
      <c r="J372" s="45"/>
      <c r="K372" s="45"/>
      <c r="L372" s="45"/>
    </row>
    <row r="373" spans="8:12" x14ac:dyDescent="0.25">
      <c r="H373" s="44"/>
      <c r="I373" s="45"/>
      <c r="J373" s="45"/>
      <c r="K373" s="45"/>
      <c r="L373" s="45"/>
    </row>
    <row r="374" spans="8:12" x14ac:dyDescent="0.25">
      <c r="H374" s="44"/>
      <c r="I374" s="45"/>
      <c r="J374" s="45"/>
      <c r="K374" s="45"/>
      <c r="L374" s="45"/>
    </row>
    <row r="375" spans="8:12" x14ac:dyDescent="0.25">
      <c r="H375" s="44"/>
      <c r="I375" s="45"/>
      <c r="J375" s="45"/>
      <c r="K375" s="45"/>
      <c r="L375" s="45"/>
    </row>
    <row r="376" spans="8:12" x14ac:dyDescent="0.25">
      <c r="H376" s="44"/>
      <c r="I376" s="45"/>
      <c r="J376" s="45"/>
      <c r="K376" s="45"/>
      <c r="L376" s="45"/>
    </row>
    <row r="377" spans="8:12" x14ac:dyDescent="0.25">
      <c r="H377" s="44"/>
      <c r="I377" s="45"/>
      <c r="J377" s="45"/>
      <c r="K377" s="45"/>
      <c r="L377" s="45"/>
    </row>
    <row r="378" spans="8:12" x14ac:dyDescent="0.25">
      <c r="H378" s="44"/>
      <c r="I378" s="45"/>
      <c r="J378" s="45"/>
      <c r="K378" s="45"/>
      <c r="L378" s="45"/>
    </row>
    <row r="379" spans="8:12" x14ac:dyDescent="0.25">
      <c r="H379" s="44"/>
      <c r="I379" s="45"/>
      <c r="J379" s="45"/>
      <c r="K379" s="45"/>
      <c r="L379" s="45"/>
    </row>
    <row r="380" spans="8:12" x14ac:dyDescent="0.25">
      <c r="H380" s="44"/>
      <c r="I380" s="45"/>
      <c r="J380" s="45"/>
      <c r="K380" s="45"/>
      <c r="L380" s="45"/>
    </row>
    <row r="381" spans="8:12" x14ac:dyDescent="0.25">
      <c r="H381" s="44"/>
      <c r="I381" s="45"/>
      <c r="J381" s="45"/>
      <c r="K381" s="45"/>
      <c r="L381" s="45"/>
    </row>
    <row r="382" spans="8:12" x14ac:dyDescent="0.25">
      <c r="H382" s="44"/>
      <c r="I382" s="45"/>
      <c r="J382" s="45"/>
      <c r="K382" s="45"/>
      <c r="L382" s="45"/>
    </row>
    <row r="383" spans="8:12" x14ac:dyDescent="0.25">
      <c r="H383" s="44"/>
      <c r="I383" s="45"/>
      <c r="J383" s="45"/>
      <c r="K383" s="45"/>
      <c r="L383" s="45"/>
    </row>
    <row r="384" spans="8:12" x14ac:dyDescent="0.25">
      <c r="H384" s="44"/>
      <c r="I384" s="45"/>
      <c r="J384" s="45"/>
      <c r="K384" s="45"/>
      <c r="L384" s="45"/>
    </row>
    <row r="385" spans="8:12" x14ac:dyDescent="0.25">
      <c r="H385" s="44"/>
      <c r="I385" s="45"/>
      <c r="J385" s="45"/>
      <c r="K385" s="45"/>
      <c r="L385" s="45"/>
    </row>
    <row r="386" spans="8:12" x14ac:dyDescent="0.25">
      <c r="H386" s="44"/>
      <c r="I386" s="45"/>
      <c r="J386" s="45"/>
      <c r="K386" s="45"/>
      <c r="L386" s="45"/>
    </row>
    <row r="387" spans="8:12" x14ac:dyDescent="0.25">
      <c r="H387" s="44"/>
      <c r="I387" s="45"/>
      <c r="J387" s="45"/>
      <c r="K387" s="45"/>
      <c r="L387" s="45"/>
    </row>
    <row r="388" spans="8:12" x14ac:dyDescent="0.25">
      <c r="H388" s="44"/>
      <c r="I388" s="45"/>
      <c r="J388" s="45"/>
      <c r="K388" s="45"/>
      <c r="L388" s="45"/>
    </row>
    <row r="389" spans="8:12" x14ac:dyDescent="0.25">
      <c r="H389" s="44"/>
      <c r="I389" s="45"/>
      <c r="J389" s="45"/>
      <c r="K389" s="45"/>
      <c r="L389" s="45"/>
    </row>
    <row r="390" spans="8:12" x14ac:dyDescent="0.25">
      <c r="H390" s="44"/>
      <c r="I390" s="45"/>
      <c r="J390" s="45"/>
      <c r="K390" s="45"/>
      <c r="L390" s="45"/>
    </row>
    <row r="391" spans="8:12" x14ac:dyDescent="0.25">
      <c r="H391" s="44"/>
      <c r="I391" s="45"/>
      <c r="J391" s="45"/>
      <c r="K391" s="45"/>
      <c r="L391" s="45"/>
    </row>
    <row r="392" spans="8:12" x14ac:dyDescent="0.25">
      <c r="H392" s="44"/>
      <c r="I392" s="45"/>
      <c r="J392" s="45"/>
      <c r="K392" s="45"/>
      <c r="L392" s="45"/>
    </row>
    <row r="393" spans="8:12" x14ac:dyDescent="0.25">
      <c r="H393" s="44"/>
      <c r="I393" s="45"/>
      <c r="J393" s="45"/>
      <c r="K393" s="45"/>
      <c r="L393" s="45"/>
    </row>
    <row r="394" spans="8:12" x14ac:dyDescent="0.25">
      <c r="H394" s="44"/>
      <c r="I394" s="45"/>
      <c r="J394" s="45"/>
      <c r="K394" s="45"/>
      <c r="L394" s="45"/>
    </row>
    <row r="395" spans="8:12" x14ac:dyDescent="0.25">
      <c r="H395" s="44"/>
      <c r="I395" s="45"/>
      <c r="J395" s="45"/>
      <c r="K395" s="45"/>
      <c r="L395" s="45"/>
    </row>
    <row r="396" spans="8:12" x14ac:dyDescent="0.25">
      <c r="H396" s="44"/>
      <c r="I396" s="45"/>
      <c r="J396" s="45"/>
      <c r="K396" s="45"/>
      <c r="L396" s="45"/>
    </row>
    <row r="397" spans="8:12" x14ac:dyDescent="0.25">
      <c r="H397" s="44"/>
      <c r="I397" s="45"/>
      <c r="J397" s="45"/>
      <c r="K397" s="45"/>
      <c r="L397" s="45"/>
    </row>
    <row r="398" spans="8:12" x14ac:dyDescent="0.25">
      <c r="H398" s="44"/>
      <c r="I398" s="45"/>
      <c r="J398" s="45"/>
      <c r="K398" s="45"/>
      <c r="L398" s="45"/>
    </row>
    <row r="399" spans="8:12" x14ac:dyDescent="0.25">
      <c r="H399" s="44"/>
      <c r="I399" s="45"/>
      <c r="J399" s="45"/>
      <c r="K399" s="45"/>
      <c r="L399" s="45"/>
    </row>
    <row r="400" spans="8:12" x14ac:dyDescent="0.25">
      <c r="H400" s="44"/>
      <c r="I400" s="45"/>
      <c r="J400" s="45"/>
      <c r="K400" s="45"/>
      <c r="L400" s="45"/>
    </row>
    <row r="401" spans="8:12" x14ac:dyDescent="0.25">
      <c r="H401" s="44"/>
      <c r="I401" s="45"/>
      <c r="J401" s="45"/>
      <c r="K401" s="45"/>
      <c r="L401" s="45"/>
    </row>
    <row r="402" spans="8:12" x14ac:dyDescent="0.25">
      <c r="H402" s="44"/>
      <c r="I402" s="45"/>
      <c r="J402" s="45"/>
      <c r="K402" s="45"/>
      <c r="L402" s="45"/>
    </row>
    <row r="403" spans="8:12" x14ac:dyDescent="0.25">
      <c r="H403" s="44"/>
      <c r="I403" s="45"/>
      <c r="J403" s="45"/>
      <c r="K403" s="45"/>
      <c r="L403" s="45"/>
    </row>
    <row r="404" spans="8:12" x14ac:dyDescent="0.25">
      <c r="H404" s="44"/>
      <c r="I404" s="45"/>
      <c r="J404" s="45"/>
      <c r="K404" s="45"/>
      <c r="L404" s="45"/>
    </row>
    <row r="405" spans="8:12" x14ac:dyDescent="0.25">
      <c r="H405" s="44"/>
      <c r="I405" s="45"/>
      <c r="J405" s="45"/>
      <c r="K405" s="45"/>
      <c r="L405" s="45"/>
    </row>
    <row r="406" spans="8:12" x14ac:dyDescent="0.25">
      <c r="H406" s="44"/>
      <c r="I406" s="45"/>
      <c r="J406" s="45"/>
      <c r="K406" s="45"/>
      <c r="L406" s="45"/>
    </row>
    <row r="407" spans="8:12" x14ac:dyDescent="0.25">
      <c r="H407" s="44"/>
      <c r="I407" s="45"/>
      <c r="J407" s="45"/>
      <c r="K407" s="45"/>
      <c r="L407" s="45"/>
    </row>
    <row r="408" spans="8:12" x14ac:dyDescent="0.25">
      <c r="H408" s="44"/>
      <c r="I408" s="45"/>
      <c r="J408" s="45"/>
      <c r="K408" s="45"/>
      <c r="L408" s="45"/>
    </row>
    <row r="409" spans="8:12" x14ac:dyDescent="0.25">
      <c r="H409" s="44"/>
      <c r="I409" s="45"/>
      <c r="J409" s="45"/>
      <c r="K409" s="45"/>
      <c r="L409" s="45"/>
    </row>
    <row r="410" spans="8:12" x14ac:dyDescent="0.25">
      <c r="H410" s="44"/>
      <c r="I410" s="45"/>
      <c r="J410" s="45"/>
      <c r="K410" s="45"/>
      <c r="L410" s="45"/>
    </row>
    <row r="411" spans="8:12" x14ac:dyDescent="0.25">
      <c r="H411" s="44"/>
      <c r="I411" s="45"/>
      <c r="J411" s="45"/>
      <c r="K411" s="45"/>
      <c r="L411" s="45"/>
    </row>
    <row r="412" spans="8:12" x14ac:dyDescent="0.25">
      <c r="H412" s="44"/>
      <c r="I412" s="45"/>
      <c r="J412" s="45"/>
      <c r="K412" s="45"/>
      <c r="L412" s="45"/>
    </row>
    <row r="413" spans="8:12" x14ac:dyDescent="0.25">
      <c r="H413" s="44"/>
      <c r="I413" s="45"/>
      <c r="J413" s="45"/>
      <c r="K413" s="45"/>
      <c r="L413" s="45"/>
    </row>
    <row r="414" spans="8:12" x14ac:dyDescent="0.25">
      <c r="H414" s="44"/>
      <c r="I414" s="45"/>
      <c r="J414" s="45"/>
      <c r="K414" s="45"/>
      <c r="L414" s="45"/>
    </row>
    <row r="415" spans="8:12" x14ac:dyDescent="0.25">
      <c r="H415" s="44"/>
      <c r="I415" s="45"/>
      <c r="J415" s="45"/>
      <c r="K415" s="45"/>
      <c r="L415" s="45"/>
    </row>
    <row r="416" spans="8:12" x14ac:dyDescent="0.25">
      <c r="H416" s="44"/>
      <c r="I416" s="45"/>
      <c r="J416" s="45"/>
      <c r="K416" s="45"/>
      <c r="L416" s="45"/>
    </row>
    <row r="417" spans="8:12" x14ac:dyDescent="0.25">
      <c r="H417" s="44"/>
      <c r="I417" s="45"/>
      <c r="J417" s="45"/>
      <c r="K417" s="45"/>
      <c r="L417" s="45"/>
    </row>
    <row r="418" spans="8:12" x14ac:dyDescent="0.25">
      <c r="H418" s="44"/>
      <c r="I418" s="45"/>
      <c r="J418" s="45"/>
      <c r="K418" s="45"/>
      <c r="L418" s="45"/>
    </row>
    <row r="419" spans="8:12" x14ac:dyDescent="0.25">
      <c r="H419" s="44"/>
      <c r="I419" s="45"/>
      <c r="J419" s="45"/>
      <c r="K419" s="45"/>
      <c r="L419" s="45"/>
    </row>
    <row r="420" spans="8:12" x14ac:dyDescent="0.25">
      <c r="H420" s="44"/>
      <c r="I420" s="45"/>
      <c r="J420" s="45"/>
      <c r="K420" s="45"/>
      <c r="L420" s="45"/>
    </row>
    <row r="421" spans="8:12" x14ac:dyDescent="0.25">
      <c r="H421" s="44"/>
      <c r="I421" s="45"/>
      <c r="J421" s="45"/>
      <c r="K421" s="45"/>
      <c r="L421" s="45"/>
    </row>
    <row r="422" spans="8:12" x14ac:dyDescent="0.25">
      <c r="H422" s="44"/>
      <c r="I422" s="45"/>
      <c r="J422" s="45"/>
      <c r="K422" s="45"/>
      <c r="L422" s="45"/>
    </row>
    <row r="423" spans="8:12" x14ac:dyDescent="0.25">
      <c r="H423" s="44"/>
      <c r="I423" s="45"/>
      <c r="J423" s="45"/>
      <c r="K423" s="45"/>
      <c r="L423" s="45"/>
    </row>
    <row r="424" spans="8:12" x14ac:dyDescent="0.25">
      <c r="H424" s="44"/>
      <c r="I424" s="45"/>
      <c r="J424" s="45"/>
      <c r="K424" s="45"/>
      <c r="L424" s="45"/>
    </row>
    <row r="425" spans="8:12" x14ac:dyDescent="0.25">
      <c r="H425" s="44"/>
      <c r="I425" s="45"/>
      <c r="J425" s="45"/>
      <c r="K425" s="45"/>
      <c r="L425" s="45"/>
    </row>
    <row r="426" spans="8:12" x14ac:dyDescent="0.25">
      <c r="H426" s="44"/>
      <c r="I426" s="45"/>
      <c r="J426" s="45"/>
      <c r="K426" s="45"/>
      <c r="L426" s="45"/>
    </row>
    <row r="427" spans="8:12" x14ac:dyDescent="0.25">
      <c r="H427" s="44"/>
      <c r="I427" s="45"/>
      <c r="J427" s="45"/>
      <c r="K427" s="45"/>
      <c r="L427" s="45"/>
    </row>
    <row r="428" spans="8:12" x14ac:dyDescent="0.25">
      <c r="H428" s="44"/>
      <c r="I428" s="45"/>
      <c r="J428" s="45"/>
      <c r="K428" s="45"/>
      <c r="L428" s="45"/>
    </row>
    <row r="429" spans="8:12" x14ac:dyDescent="0.25">
      <c r="H429" s="44"/>
      <c r="I429" s="45"/>
      <c r="J429" s="45"/>
      <c r="K429" s="45"/>
      <c r="L429" s="45"/>
    </row>
    <row r="430" spans="8:12" x14ac:dyDescent="0.25">
      <c r="H430" s="44"/>
      <c r="I430" s="45"/>
      <c r="J430" s="45"/>
      <c r="K430" s="45"/>
      <c r="L430" s="45"/>
    </row>
    <row r="431" spans="8:12" x14ac:dyDescent="0.25">
      <c r="H431" s="44"/>
      <c r="I431" s="45"/>
      <c r="J431" s="45"/>
      <c r="K431" s="45"/>
      <c r="L431" s="45"/>
    </row>
    <row r="432" spans="8:12" x14ac:dyDescent="0.25">
      <c r="H432" s="44"/>
      <c r="I432" s="45"/>
      <c r="J432" s="45"/>
      <c r="K432" s="45"/>
      <c r="L432" s="45"/>
    </row>
    <row r="433" spans="8:12" x14ac:dyDescent="0.25">
      <c r="H433" s="44"/>
      <c r="I433" s="45"/>
      <c r="J433" s="45"/>
      <c r="K433" s="45"/>
      <c r="L433" s="45"/>
    </row>
    <row r="434" spans="8:12" x14ac:dyDescent="0.25">
      <c r="H434" s="44"/>
      <c r="I434" s="45"/>
      <c r="J434" s="45"/>
      <c r="K434" s="45"/>
      <c r="L434" s="45"/>
    </row>
    <row r="435" spans="8:12" x14ac:dyDescent="0.25">
      <c r="H435" s="44"/>
      <c r="I435" s="45"/>
      <c r="J435" s="45"/>
      <c r="K435" s="45"/>
      <c r="L435" s="45"/>
    </row>
    <row r="436" spans="8:12" x14ac:dyDescent="0.25">
      <c r="H436" s="44"/>
      <c r="I436" s="45"/>
      <c r="J436" s="45"/>
      <c r="K436" s="45"/>
      <c r="L436" s="45"/>
    </row>
    <row r="437" spans="8:12" x14ac:dyDescent="0.25">
      <c r="H437" s="44"/>
      <c r="I437" s="45"/>
      <c r="J437" s="45"/>
      <c r="K437" s="45"/>
      <c r="L437" s="45"/>
    </row>
    <row r="438" spans="8:12" x14ac:dyDescent="0.25">
      <c r="H438" s="44"/>
      <c r="I438" s="45"/>
      <c r="J438" s="45"/>
      <c r="K438" s="45"/>
      <c r="L438" s="45"/>
    </row>
    <row r="439" spans="8:12" x14ac:dyDescent="0.25">
      <c r="H439" s="44"/>
      <c r="I439" s="45"/>
      <c r="J439" s="45"/>
      <c r="K439" s="45"/>
      <c r="L439" s="45"/>
    </row>
    <row r="440" spans="8:12" x14ac:dyDescent="0.25">
      <c r="H440" s="44"/>
      <c r="I440" s="45"/>
      <c r="J440" s="45"/>
      <c r="K440" s="45"/>
      <c r="L440" s="45"/>
    </row>
    <row r="441" spans="8:12" x14ac:dyDescent="0.25">
      <c r="H441" s="44"/>
      <c r="I441" s="45"/>
      <c r="J441" s="45"/>
      <c r="K441" s="45"/>
      <c r="L441" s="45"/>
    </row>
    <row r="442" spans="8:12" x14ac:dyDescent="0.25">
      <c r="H442" s="44"/>
      <c r="I442" s="45"/>
      <c r="J442" s="45"/>
      <c r="K442" s="45"/>
      <c r="L442" s="45"/>
    </row>
    <row r="443" spans="8:12" x14ac:dyDescent="0.25">
      <c r="H443" s="44"/>
      <c r="I443" s="45"/>
      <c r="J443" s="45"/>
      <c r="K443" s="45"/>
      <c r="L443" s="45"/>
    </row>
    <row r="444" spans="8:12" x14ac:dyDescent="0.25">
      <c r="H444" s="44"/>
      <c r="I444" s="45"/>
      <c r="J444" s="45"/>
      <c r="K444" s="45"/>
      <c r="L444" s="45"/>
    </row>
    <row r="445" spans="8:12" x14ac:dyDescent="0.25">
      <c r="H445" s="44"/>
      <c r="I445" s="45"/>
      <c r="J445" s="45"/>
      <c r="K445" s="45"/>
      <c r="L445" s="45"/>
    </row>
    <row r="446" spans="8:12" x14ac:dyDescent="0.25">
      <c r="H446" s="44"/>
      <c r="I446" s="45"/>
      <c r="J446" s="45"/>
      <c r="K446" s="45"/>
      <c r="L446" s="45"/>
    </row>
    <row r="447" spans="8:12" x14ac:dyDescent="0.25">
      <c r="H447" s="44"/>
      <c r="I447" s="45"/>
      <c r="J447" s="45"/>
      <c r="K447" s="45"/>
      <c r="L447" s="45"/>
    </row>
    <row r="448" spans="8:12" x14ac:dyDescent="0.25">
      <c r="H448" s="44"/>
      <c r="I448" s="45"/>
      <c r="J448" s="45"/>
      <c r="K448" s="45"/>
      <c r="L448" s="45"/>
    </row>
    <row r="449" spans="8:12" x14ac:dyDescent="0.25">
      <c r="H449" s="44"/>
      <c r="I449" s="45"/>
      <c r="J449" s="45"/>
      <c r="K449" s="45"/>
      <c r="L449" s="45"/>
    </row>
    <row r="450" spans="8:12" x14ac:dyDescent="0.25">
      <c r="H450" s="44"/>
      <c r="I450" s="45"/>
      <c r="J450" s="45"/>
      <c r="K450" s="45"/>
      <c r="L450" s="45"/>
    </row>
    <row r="451" spans="8:12" x14ac:dyDescent="0.25">
      <c r="H451" s="44"/>
      <c r="I451" s="45"/>
      <c r="J451" s="45"/>
      <c r="K451" s="45"/>
      <c r="L451" s="45"/>
    </row>
    <row r="452" spans="8:12" x14ac:dyDescent="0.25">
      <c r="H452" s="44"/>
      <c r="I452" s="45"/>
      <c r="J452" s="45"/>
      <c r="K452" s="45"/>
      <c r="L452" s="45"/>
    </row>
    <row r="453" spans="8:12" x14ac:dyDescent="0.25">
      <c r="H453" s="44"/>
      <c r="I453" s="45"/>
      <c r="J453" s="45"/>
      <c r="K453" s="45"/>
      <c r="L453" s="45"/>
    </row>
    <row r="454" spans="8:12" x14ac:dyDescent="0.25">
      <c r="H454" s="44"/>
      <c r="I454" s="45"/>
      <c r="J454" s="45"/>
      <c r="K454" s="45"/>
      <c r="L454" s="45"/>
    </row>
    <row r="455" spans="8:12" x14ac:dyDescent="0.25">
      <c r="H455" s="44"/>
      <c r="I455" s="45"/>
      <c r="J455" s="45"/>
      <c r="K455" s="45"/>
      <c r="L455" s="45"/>
    </row>
    <row r="456" spans="8:12" x14ac:dyDescent="0.25">
      <c r="H456" s="44"/>
      <c r="I456" s="45"/>
      <c r="J456" s="45"/>
      <c r="K456" s="45"/>
      <c r="L456" s="45"/>
    </row>
    <row r="457" spans="8:12" x14ac:dyDescent="0.25">
      <c r="H457" s="44"/>
      <c r="I457" s="45"/>
      <c r="J457" s="45"/>
      <c r="K457" s="45"/>
      <c r="L457" s="45"/>
    </row>
    <row r="458" spans="8:12" x14ac:dyDescent="0.25">
      <c r="H458" s="44"/>
      <c r="I458" s="45"/>
      <c r="J458" s="45"/>
      <c r="K458" s="45"/>
      <c r="L458" s="45"/>
    </row>
    <row r="459" spans="8:12" x14ac:dyDescent="0.25">
      <c r="H459" s="44"/>
      <c r="I459" s="45"/>
      <c r="J459" s="45"/>
      <c r="K459" s="45"/>
      <c r="L459" s="45"/>
    </row>
    <row r="460" spans="8:12" x14ac:dyDescent="0.25">
      <c r="H460" s="44"/>
      <c r="I460" s="45"/>
      <c r="J460" s="45"/>
      <c r="K460" s="45"/>
      <c r="L460" s="45"/>
    </row>
    <row r="461" spans="8:12" x14ac:dyDescent="0.25">
      <c r="H461" s="44"/>
      <c r="I461" s="45"/>
      <c r="J461" s="45"/>
      <c r="K461" s="45"/>
      <c r="L461" s="45"/>
    </row>
    <row r="462" spans="8:12" x14ac:dyDescent="0.25">
      <c r="H462" s="44"/>
      <c r="I462" s="45"/>
      <c r="J462" s="45"/>
      <c r="K462" s="45"/>
      <c r="L462" s="45"/>
    </row>
    <row r="463" spans="8:12" x14ac:dyDescent="0.25">
      <c r="H463" s="44"/>
      <c r="I463" s="45"/>
      <c r="J463" s="45"/>
      <c r="K463" s="45"/>
      <c r="L463" s="45"/>
    </row>
    <row r="464" spans="8:12" x14ac:dyDescent="0.25">
      <c r="H464" s="44"/>
      <c r="I464" s="45"/>
      <c r="J464" s="45"/>
      <c r="K464" s="45"/>
      <c r="L464" s="45"/>
    </row>
    <row r="465" spans="8:12" x14ac:dyDescent="0.25">
      <c r="H465" s="44"/>
      <c r="I465" s="45"/>
      <c r="J465" s="45"/>
      <c r="K465" s="45"/>
      <c r="L465" s="45"/>
    </row>
    <row r="466" spans="8:12" x14ac:dyDescent="0.25">
      <c r="H466" s="44"/>
      <c r="I466" s="45"/>
      <c r="J466" s="45"/>
      <c r="K466" s="45"/>
      <c r="L466" s="45"/>
    </row>
    <row r="467" spans="8:12" x14ac:dyDescent="0.25">
      <c r="H467" s="44"/>
      <c r="I467" s="45"/>
      <c r="J467" s="45"/>
      <c r="K467" s="45"/>
      <c r="L467" s="45"/>
    </row>
    <row r="468" spans="8:12" x14ac:dyDescent="0.25">
      <c r="H468" s="44"/>
      <c r="I468" s="45"/>
      <c r="J468" s="45"/>
      <c r="K468" s="45"/>
      <c r="L468" s="45"/>
    </row>
    <row r="469" spans="8:12" x14ac:dyDescent="0.25">
      <c r="H469" s="44"/>
      <c r="I469" s="45"/>
      <c r="J469" s="45"/>
      <c r="K469" s="45"/>
      <c r="L469" s="45"/>
    </row>
    <row r="470" spans="8:12" x14ac:dyDescent="0.25">
      <c r="H470" s="44"/>
      <c r="I470" s="45"/>
      <c r="J470" s="45"/>
      <c r="K470" s="45"/>
      <c r="L470" s="45"/>
    </row>
    <row r="471" spans="8:12" x14ac:dyDescent="0.25">
      <c r="H471" s="44"/>
      <c r="I471" s="45"/>
      <c r="J471" s="45"/>
      <c r="K471" s="45"/>
      <c r="L471" s="45"/>
    </row>
    <row r="472" spans="8:12" x14ac:dyDescent="0.25">
      <c r="H472" s="44"/>
      <c r="I472" s="45"/>
      <c r="J472" s="45"/>
      <c r="K472" s="45"/>
      <c r="L472" s="45"/>
    </row>
    <row r="473" spans="8:12" x14ac:dyDescent="0.25">
      <c r="H473" s="44"/>
      <c r="I473" s="45"/>
      <c r="J473" s="45"/>
      <c r="K473" s="45"/>
      <c r="L473" s="45"/>
    </row>
    <row r="474" spans="8:12" x14ac:dyDescent="0.25">
      <c r="H474" s="44"/>
      <c r="I474" s="45"/>
      <c r="J474" s="45"/>
      <c r="K474" s="45"/>
      <c r="L474" s="45"/>
    </row>
    <row r="475" spans="8:12" x14ac:dyDescent="0.25">
      <c r="H475" s="44"/>
      <c r="I475" s="45"/>
      <c r="J475" s="45"/>
      <c r="K475" s="45"/>
      <c r="L475" s="45"/>
    </row>
    <row r="476" spans="8:12" x14ac:dyDescent="0.25">
      <c r="H476" s="44"/>
      <c r="I476" s="45"/>
      <c r="J476" s="45"/>
      <c r="K476" s="45"/>
      <c r="L476" s="45"/>
    </row>
    <row r="477" spans="8:12" x14ac:dyDescent="0.25">
      <c r="H477" s="44"/>
      <c r="I477" s="45"/>
      <c r="J477" s="45"/>
      <c r="K477" s="45"/>
      <c r="L477" s="45"/>
    </row>
    <row r="478" spans="8:12" x14ac:dyDescent="0.25">
      <c r="H478" s="44"/>
      <c r="I478" s="45"/>
      <c r="J478" s="45"/>
      <c r="K478" s="45"/>
      <c r="L478" s="45"/>
    </row>
    <row r="479" spans="8:12" x14ac:dyDescent="0.25">
      <c r="H479" s="44"/>
      <c r="I479" s="45"/>
      <c r="J479" s="45"/>
      <c r="K479" s="45"/>
      <c r="L479" s="45"/>
    </row>
    <row r="480" spans="8:12" x14ac:dyDescent="0.25">
      <c r="H480" s="44"/>
      <c r="I480" s="45"/>
      <c r="J480" s="45"/>
      <c r="K480" s="45"/>
      <c r="L480" s="45"/>
    </row>
    <row r="481" spans="8:12" x14ac:dyDescent="0.25">
      <c r="H481" s="44"/>
      <c r="I481" s="45"/>
      <c r="J481" s="45"/>
      <c r="K481" s="45"/>
      <c r="L481" s="45"/>
    </row>
    <row r="482" spans="8:12" x14ac:dyDescent="0.25">
      <c r="H482" s="44"/>
      <c r="I482" s="45"/>
      <c r="J482" s="45"/>
      <c r="K482" s="45"/>
      <c r="L482" s="45"/>
    </row>
    <row r="483" spans="8:12" x14ac:dyDescent="0.25">
      <c r="H483" s="44"/>
      <c r="I483" s="45"/>
      <c r="J483" s="45"/>
      <c r="K483" s="45"/>
      <c r="L483" s="45"/>
    </row>
    <row r="484" spans="8:12" x14ac:dyDescent="0.25">
      <c r="H484" s="44"/>
      <c r="I484" s="45"/>
      <c r="J484" s="45"/>
      <c r="K484" s="45"/>
      <c r="L484" s="45"/>
    </row>
    <row r="485" spans="8:12" x14ac:dyDescent="0.25">
      <c r="H485" s="44"/>
      <c r="I485" s="45"/>
      <c r="J485" s="45"/>
      <c r="K485" s="45"/>
      <c r="L485" s="45"/>
    </row>
    <row r="486" spans="8:12" x14ac:dyDescent="0.25">
      <c r="H486" s="44"/>
      <c r="I486" s="45"/>
      <c r="J486" s="45"/>
      <c r="K486" s="45"/>
      <c r="L486" s="45"/>
    </row>
    <row r="487" spans="8:12" x14ac:dyDescent="0.25">
      <c r="H487" s="44"/>
      <c r="I487" s="45"/>
      <c r="J487" s="45"/>
      <c r="K487" s="45"/>
      <c r="L487" s="45"/>
    </row>
    <row r="488" spans="8:12" x14ac:dyDescent="0.25">
      <c r="H488" s="44"/>
      <c r="I488" s="45"/>
      <c r="J488" s="45"/>
      <c r="K488" s="45"/>
      <c r="L488" s="45"/>
    </row>
    <row r="489" spans="8:12" x14ac:dyDescent="0.25">
      <c r="H489" s="44"/>
      <c r="I489" s="45"/>
      <c r="J489" s="45"/>
      <c r="K489" s="45"/>
      <c r="L489" s="45"/>
    </row>
    <row r="490" spans="8:12" x14ac:dyDescent="0.25">
      <c r="H490" s="44"/>
      <c r="I490" s="45"/>
      <c r="J490" s="45"/>
      <c r="K490" s="45"/>
      <c r="L490" s="45"/>
    </row>
    <row r="491" spans="8:12" x14ac:dyDescent="0.25">
      <c r="H491" s="44"/>
      <c r="I491" s="45"/>
      <c r="J491" s="45"/>
      <c r="K491" s="45"/>
      <c r="L491" s="45"/>
    </row>
    <row r="492" spans="8:12" x14ac:dyDescent="0.25">
      <c r="H492" s="44"/>
      <c r="I492" s="45"/>
      <c r="J492" s="45"/>
      <c r="K492" s="45"/>
      <c r="L492" s="45"/>
    </row>
    <row r="493" spans="8:12" x14ac:dyDescent="0.25">
      <c r="H493" s="44"/>
      <c r="I493" s="45"/>
      <c r="J493" s="45"/>
      <c r="K493" s="45"/>
      <c r="L493" s="45"/>
    </row>
    <row r="494" spans="8:12" x14ac:dyDescent="0.25">
      <c r="H494" s="44"/>
      <c r="I494" s="45"/>
      <c r="J494" s="45"/>
      <c r="K494" s="45"/>
      <c r="L494" s="45"/>
    </row>
    <row r="495" spans="8:12" x14ac:dyDescent="0.25">
      <c r="H495" s="44"/>
      <c r="I495" s="45"/>
      <c r="J495" s="45"/>
      <c r="K495" s="45"/>
      <c r="L495" s="45"/>
    </row>
    <row r="496" spans="8:12" x14ac:dyDescent="0.25">
      <c r="H496" s="44"/>
      <c r="I496" s="45"/>
      <c r="J496" s="45"/>
      <c r="K496" s="45"/>
      <c r="L496" s="45"/>
    </row>
    <row r="497" spans="8:12" x14ac:dyDescent="0.25">
      <c r="H497" s="44"/>
      <c r="I497" s="45"/>
      <c r="J497" s="45"/>
      <c r="K497" s="45"/>
      <c r="L497" s="45"/>
    </row>
    <row r="498" spans="8:12" x14ac:dyDescent="0.25">
      <c r="H498" s="44"/>
      <c r="I498" s="45"/>
      <c r="J498" s="45"/>
      <c r="K498" s="45"/>
      <c r="L498" s="45"/>
    </row>
    <row r="499" spans="8:12" x14ac:dyDescent="0.25">
      <c r="H499" s="44"/>
      <c r="I499" s="45"/>
      <c r="J499" s="45"/>
      <c r="K499" s="45"/>
      <c r="L499" s="45"/>
    </row>
    <row r="500" spans="8:12" x14ac:dyDescent="0.25">
      <c r="H500" s="44"/>
      <c r="I500" s="45"/>
      <c r="J500" s="45"/>
      <c r="K500" s="45"/>
      <c r="L500" s="45"/>
    </row>
    <row r="501" spans="8:12" x14ac:dyDescent="0.25">
      <c r="H501" s="44"/>
      <c r="I501" s="45"/>
      <c r="J501" s="45"/>
      <c r="K501" s="45"/>
      <c r="L501" s="45"/>
    </row>
    <row r="502" spans="8:12" x14ac:dyDescent="0.25">
      <c r="H502" s="44"/>
      <c r="I502" s="45"/>
      <c r="J502" s="45"/>
      <c r="K502" s="45"/>
      <c r="L502" s="45"/>
    </row>
    <row r="503" spans="8:12" x14ac:dyDescent="0.25">
      <c r="H503" s="44"/>
      <c r="I503" s="45"/>
      <c r="J503" s="45"/>
      <c r="K503" s="45"/>
      <c r="L503" s="45"/>
    </row>
    <row r="504" spans="8:12" x14ac:dyDescent="0.25">
      <c r="H504" s="44"/>
      <c r="I504" s="45"/>
      <c r="J504" s="45"/>
      <c r="K504" s="45"/>
      <c r="L504" s="45"/>
    </row>
    <row r="505" spans="8:12" x14ac:dyDescent="0.25">
      <c r="H505" s="44"/>
      <c r="I505" s="45"/>
      <c r="J505" s="45"/>
      <c r="K505" s="45"/>
      <c r="L505" s="45"/>
    </row>
    <row r="506" spans="8:12" x14ac:dyDescent="0.25">
      <c r="H506" s="44"/>
      <c r="I506" s="45"/>
      <c r="J506" s="45"/>
      <c r="K506" s="45"/>
      <c r="L506" s="45"/>
    </row>
    <row r="507" spans="8:12" x14ac:dyDescent="0.25">
      <c r="H507" s="44"/>
      <c r="I507" s="45"/>
      <c r="J507" s="45"/>
      <c r="K507" s="45"/>
      <c r="L507" s="45"/>
    </row>
    <row r="508" spans="8:12" x14ac:dyDescent="0.25">
      <c r="H508" s="44"/>
      <c r="I508" s="45"/>
      <c r="J508" s="45"/>
      <c r="K508" s="45"/>
      <c r="L508" s="45"/>
    </row>
    <row r="509" spans="8:12" x14ac:dyDescent="0.25">
      <c r="H509" s="44"/>
      <c r="I509" s="45"/>
      <c r="J509" s="45"/>
      <c r="K509" s="45"/>
      <c r="L509" s="45"/>
    </row>
    <row r="510" spans="8:12" x14ac:dyDescent="0.25">
      <c r="H510" s="44"/>
      <c r="I510" s="45"/>
      <c r="J510" s="45"/>
      <c r="K510" s="45"/>
      <c r="L510" s="45"/>
    </row>
    <row r="511" spans="8:12" x14ac:dyDescent="0.25">
      <c r="H511" s="44"/>
      <c r="I511" s="45"/>
      <c r="J511" s="45"/>
      <c r="K511" s="45"/>
      <c r="L511" s="45"/>
    </row>
    <row r="512" spans="8:12" x14ac:dyDescent="0.25">
      <c r="H512" s="44"/>
      <c r="I512" s="45"/>
      <c r="J512" s="45"/>
      <c r="K512" s="45"/>
      <c r="L512" s="45"/>
    </row>
    <row r="513" spans="8:12" x14ac:dyDescent="0.25">
      <c r="H513" s="44"/>
      <c r="I513" s="45"/>
      <c r="J513" s="45"/>
      <c r="K513" s="45"/>
      <c r="L513" s="45"/>
    </row>
    <row r="514" spans="8:12" x14ac:dyDescent="0.25">
      <c r="H514" s="44"/>
      <c r="I514" s="45"/>
      <c r="J514" s="45"/>
      <c r="K514" s="45"/>
      <c r="L514" s="45"/>
    </row>
    <row r="515" spans="8:12" x14ac:dyDescent="0.25">
      <c r="H515" s="44"/>
      <c r="I515" s="45"/>
      <c r="J515" s="45"/>
      <c r="K515" s="45"/>
      <c r="L515" s="45"/>
    </row>
    <row r="516" spans="8:12" x14ac:dyDescent="0.25">
      <c r="H516" s="44"/>
      <c r="I516" s="45"/>
      <c r="J516" s="45"/>
      <c r="K516" s="45"/>
      <c r="L516" s="45"/>
    </row>
    <row r="517" spans="8:12" x14ac:dyDescent="0.25">
      <c r="H517" s="44"/>
      <c r="I517" s="45"/>
      <c r="J517" s="45"/>
      <c r="K517" s="45"/>
      <c r="L517" s="45"/>
    </row>
    <row r="518" spans="8:12" x14ac:dyDescent="0.25">
      <c r="H518" s="44"/>
      <c r="I518" s="45"/>
      <c r="J518" s="45"/>
      <c r="K518" s="45"/>
      <c r="L518" s="45"/>
    </row>
    <row r="519" spans="8:12" x14ac:dyDescent="0.25">
      <c r="H519" s="44"/>
      <c r="I519" s="45"/>
      <c r="J519" s="45"/>
      <c r="K519" s="45"/>
      <c r="L519" s="45"/>
    </row>
    <row r="520" spans="8:12" x14ac:dyDescent="0.25">
      <c r="H520" s="44"/>
      <c r="I520" s="45"/>
      <c r="J520" s="45"/>
      <c r="K520" s="45"/>
      <c r="L520" s="45"/>
    </row>
    <row r="521" spans="8:12" x14ac:dyDescent="0.25">
      <c r="H521" s="44"/>
      <c r="I521" s="45"/>
      <c r="J521" s="45"/>
      <c r="K521" s="45"/>
      <c r="L521" s="45"/>
    </row>
    <row r="522" spans="8:12" x14ac:dyDescent="0.25">
      <c r="H522" s="44"/>
      <c r="I522" s="45"/>
      <c r="J522" s="45"/>
      <c r="K522" s="45"/>
      <c r="L522" s="45"/>
    </row>
    <row r="523" spans="8:12" x14ac:dyDescent="0.25">
      <c r="H523" s="44"/>
      <c r="I523" s="45"/>
      <c r="J523" s="45"/>
      <c r="K523" s="45"/>
      <c r="L523" s="45"/>
    </row>
    <row r="524" spans="8:12" x14ac:dyDescent="0.25">
      <c r="H524" s="44"/>
      <c r="I524" s="45"/>
      <c r="J524" s="45"/>
      <c r="K524" s="45"/>
      <c r="L524" s="45"/>
    </row>
    <row r="525" spans="8:12" x14ac:dyDescent="0.25">
      <c r="H525" s="44"/>
      <c r="I525" s="45"/>
      <c r="J525" s="45"/>
      <c r="K525" s="45"/>
      <c r="L525" s="45"/>
    </row>
    <row r="526" spans="8:12" x14ac:dyDescent="0.25">
      <c r="H526" s="44"/>
      <c r="I526" s="45"/>
      <c r="J526" s="45"/>
      <c r="K526" s="45"/>
      <c r="L526" s="45"/>
    </row>
    <row r="527" spans="8:12" x14ac:dyDescent="0.25">
      <c r="H527" s="44"/>
      <c r="I527" s="45"/>
      <c r="J527" s="45"/>
      <c r="K527" s="45"/>
      <c r="L527" s="45"/>
    </row>
    <row r="528" spans="8:12" x14ac:dyDescent="0.25">
      <c r="H528" s="44"/>
      <c r="I528" s="45"/>
      <c r="J528" s="45"/>
      <c r="K528" s="45"/>
      <c r="L528" s="45"/>
    </row>
    <row r="529" spans="8:12" x14ac:dyDescent="0.25">
      <c r="H529" s="44"/>
      <c r="I529" s="45"/>
      <c r="J529" s="45"/>
      <c r="K529" s="45"/>
      <c r="L529" s="45"/>
    </row>
    <row r="530" spans="8:12" x14ac:dyDescent="0.25">
      <c r="H530" s="44"/>
      <c r="I530" s="45"/>
      <c r="J530" s="45"/>
      <c r="K530" s="45"/>
      <c r="L530" s="45"/>
    </row>
    <row r="531" spans="8:12" x14ac:dyDescent="0.25">
      <c r="H531" s="44"/>
      <c r="I531" s="45"/>
      <c r="J531" s="45"/>
      <c r="K531" s="45"/>
      <c r="L531" s="45"/>
    </row>
    <row r="532" spans="8:12" x14ac:dyDescent="0.25">
      <c r="H532" s="44"/>
      <c r="I532" s="45"/>
      <c r="J532" s="45"/>
      <c r="K532" s="45"/>
      <c r="L532" s="45"/>
    </row>
    <row r="533" spans="8:12" x14ac:dyDescent="0.25">
      <c r="H533" s="44"/>
      <c r="I533" s="45"/>
      <c r="J533" s="45"/>
      <c r="K533" s="45"/>
      <c r="L533" s="45"/>
    </row>
    <row r="534" spans="8:12" x14ac:dyDescent="0.25">
      <c r="H534" s="44"/>
      <c r="I534" s="45"/>
      <c r="J534" s="45"/>
      <c r="K534" s="45"/>
      <c r="L534" s="45"/>
    </row>
    <row r="535" spans="8:12" x14ac:dyDescent="0.25">
      <c r="H535" s="44"/>
      <c r="I535" s="45"/>
      <c r="J535" s="45"/>
      <c r="K535" s="45"/>
      <c r="L535" s="45"/>
    </row>
    <row r="536" spans="8:12" x14ac:dyDescent="0.25">
      <c r="H536" s="44"/>
      <c r="I536" s="45"/>
      <c r="J536" s="45"/>
      <c r="K536" s="45"/>
      <c r="L536" s="45"/>
    </row>
    <row r="537" spans="8:12" x14ac:dyDescent="0.25">
      <c r="H537" s="44"/>
      <c r="I537" s="45"/>
      <c r="J537" s="45"/>
      <c r="K537" s="45"/>
      <c r="L537" s="45"/>
    </row>
    <row r="538" spans="8:12" x14ac:dyDescent="0.25">
      <c r="H538" s="44"/>
      <c r="I538" s="45"/>
      <c r="J538" s="45"/>
      <c r="K538" s="45"/>
      <c r="L538" s="45"/>
    </row>
    <row r="539" spans="8:12" x14ac:dyDescent="0.25">
      <c r="H539" s="44"/>
      <c r="I539" s="45"/>
      <c r="J539" s="45"/>
      <c r="K539" s="45"/>
      <c r="L539" s="45"/>
    </row>
    <row r="540" spans="8:12" x14ac:dyDescent="0.25">
      <c r="H540" s="44"/>
      <c r="I540" s="45"/>
      <c r="J540" s="45"/>
      <c r="K540" s="45"/>
      <c r="L540" s="45"/>
    </row>
    <row r="541" spans="8:12" x14ac:dyDescent="0.25">
      <c r="H541" s="44"/>
      <c r="I541" s="45"/>
      <c r="J541" s="45"/>
      <c r="K541" s="45"/>
      <c r="L541" s="45"/>
    </row>
    <row r="542" spans="8:12" x14ac:dyDescent="0.25">
      <c r="H542" s="44"/>
      <c r="I542" s="45"/>
      <c r="J542" s="45"/>
      <c r="K542" s="45"/>
      <c r="L542" s="45"/>
    </row>
    <row r="543" spans="8:12" x14ac:dyDescent="0.25">
      <c r="H543" s="44"/>
      <c r="I543" s="45"/>
      <c r="J543" s="45"/>
      <c r="K543" s="45"/>
      <c r="L543" s="45"/>
    </row>
    <row r="544" spans="8:12" x14ac:dyDescent="0.25">
      <c r="H544" s="44"/>
      <c r="I544" s="45"/>
      <c r="J544" s="45"/>
      <c r="K544" s="45"/>
      <c r="L544" s="45"/>
    </row>
    <row r="545" spans="8:12" x14ac:dyDescent="0.25">
      <c r="H545" s="44"/>
      <c r="I545" s="45"/>
      <c r="J545" s="45"/>
      <c r="K545" s="45"/>
      <c r="L545" s="45"/>
    </row>
    <row r="546" spans="8:12" x14ac:dyDescent="0.25">
      <c r="H546" s="44"/>
      <c r="I546" s="45"/>
      <c r="J546" s="45"/>
      <c r="K546" s="45"/>
      <c r="L546" s="45"/>
    </row>
    <row r="547" spans="8:12" x14ac:dyDescent="0.25">
      <c r="H547" s="44"/>
      <c r="I547" s="45"/>
      <c r="J547" s="45"/>
      <c r="K547" s="45"/>
      <c r="L547" s="45"/>
    </row>
    <row r="548" spans="8:12" x14ac:dyDescent="0.25">
      <c r="H548" s="44"/>
      <c r="I548" s="45"/>
      <c r="J548" s="45"/>
      <c r="K548" s="45"/>
      <c r="L548" s="45"/>
    </row>
    <row r="549" spans="8:12" x14ac:dyDescent="0.25">
      <c r="H549" s="44"/>
      <c r="I549" s="45"/>
      <c r="J549" s="45"/>
      <c r="K549" s="45"/>
      <c r="L549" s="45"/>
    </row>
    <row r="550" spans="8:12" x14ac:dyDescent="0.25">
      <c r="H550" s="44"/>
      <c r="I550" s="45"/>
      <c r="J550" s="45"/>
      <c r="K550" s="45"/>
      <c r="L550" s="45"/>
    </row>
    <row r="551" spans="8:12" x14ac:dyDescent="0.25">
      <c r="H551" s="44"/>
      <c r="I551" s="45"/>
      <c r="J551" s="45"/>
      <c r="K551" s="45"/>
      <c r="L551" s="45"/>
    </row>
    <row r="552" spans="8:12" x14ac:dyDescent="0.25">
      <c r="H552" s="44"/>
      <c r="I552" s="45"/>
      <c r="J552" s="45"/>
      <c r="K552" s="45"/>
      <c r="L552" s="45"/>
    </row>
    <row r="553" spans="8:12" x14ac:dyDescent="0.25">
      <c r="H553" s="44"/>
      <c r="I553" s="45"/>
      <c r="J553" s="45"/>
      <c r="K553" s="45"/>
      <c r="L553" s="45"/>
    </row>
    <row r="554" spans="8:12" x14ac:dyDescent="0.25">
      <c r="H554" s="44"/>
      <c r="I554" s="45"/>
      <c r="J554" s="45"/>
      <c r="K554" s="45"/>
      <c r="L554" s="45"/>
    </row>
    <row r="555" spans="8:12" x14ac:dyDescent="0.25">
      <c r="H555" s="44"/>
      <c r="I555" s="45"/>
      <c r="J555" s="45"/>
      <c r="K555" s="45"/>
      <c r="L555" s="45"/>
    </row>
    <row r="556" spans="8:12" x14ac:dyDescent="0.25">
      <c r="H556" s="44"/>
      <c r="I556" s="45"/>
      <c r="J556" s="45"/>
      <c r="K556" s="45"/>
      <c r="L556" s="45"/>
    </row>
    <row r="557" spans="8:12" x14ac:dyDescent="0.25">
      <c r="H557" s="44"/>
      <c r="I557" s="45"/>
      <c r="J557" s="45"/>
      <c r="K557" s="45"/>
      <c r="L557" s="45"/>
    </row>
    <row r="558" spans="8:12" x14ac:dyDescent="0.25">
      <c r="H558" s="44"/>
      <c r="I558" s="45"/>
      <c r="J558" s="45"/>
      <c r="K558" s="45"/>
      <c r="L558" s="45"/>
    </row>
    <row r="559" spans="8:12" x14ac:dyDescent="0.25">
      <c r="H559" s="44"/>
      <c r="I559" s="45"/>
      <c r="J559" s="45"/>
      <c r="K559" s="45"/>
      <c r="L559" s="45"/>
    </row>
    <row r="560" spans="8:12" x14ac:dyDescent="0.25">
      <c r="H560" s="44"/>
      <c r="I560" s="45"/>
      <c r="J560" s="45"/>
      <c r="K560" s="45"/>
      <c r="L560" s="45"/>
    </row>
    <row r="561" spans="8:12" x14ac:dyDescent="0.25">
      <c r="H561" s="44"/>
      <c r="I561" s="45"/>
      <c r="J561" s="45"/>
      <c r="K561" s="45"/>
      <c r="L561" s="45"/>
    </row>
    <row r="562" spans="8:12" x14ac:dyDescent="0.25">
      <c r="H562" s="44"/>
      <c r="I562" s="45"/>
      <c r="J562" s="45"/>
      <c r="K562" s="45"/>
      <c r="L562" s="45"/>
    </row>
    <row r="563" spans="8:12" x14ac:dyDescent="0.25">
      <c r="H563" s="44"/>
      <c r="I563" s="45"/>
      <c r="J563" s="45"/>
      <c r="K563" s="45"/>
      <c r="L563" s="45"/>
    </row>
    <row r="564" spans="8:12" x14ac:dyDescent="0.25">
      <c r="H564" s="44"/>
      <c r="I564" s="45"/>
      <c r="J564" s="45"/>
      <c r="K564" s="45"/>
      <c r="L564" s="45"/>
    </row>
    <row r="565" spans="8:12" x14ac:dyDescent="0.25">
      <c r="H565" s="44"/>
      <c r="I565" s="45"/>
      <c r="J565" s="45"/>
      <c r="K565" s="45"/>
      <c r="L565" s="45"/>
    </row>
    <row r="566" spans="8:12" x14ac:dyDescent="0.25">
      <c r="H566" s="44"/>
      <c r="I566" s="45"/>
      <c r="J566" s="45"/>
      <c r="K566" s="45"/>
      <c r="L566" s="45"/>
    </row>
    <row r="567" spans="8:12" x14ac:dyDescent="0.25">
      <c r="H567" s="44"/>
      <c r="I567" s="45"/>
      <c r="J567" s="45"/>
      <c r="K567" s="45"/>
      <c r="L567" s="45"/>
    </row>
    <row r="568" spans="8:12" x14ac:dyDescent="0.25">
      <c r="H568" s="44"/>
      <c r="I568" s="45"/>
      <c r="J568" s="45"/>
      <c r="K568" s="45"/>
      <c r="L568" s="45"/>
    </row>
    <row r="569" spans="8:12" x14ac:dyDescent="0.25">
      <c r="H569" s="44"/>
      <c r="I569" s="45"/>
      <c r="J569" s="45"/>
      <c r="K569" s="45"/>
      <c r="L569" s="45"/>
    </row>
    <row r="570" spans="8:12" x14ac:dyDescent="0.25">
      <c r="H570" s="44"/>
      <c r="I570" s="45"/>
      <c r="J570" s="45"/>
      <c r="K570" s="45"/>
      <c r="L570" s="45"/>
    </row>
  </sheetData>
  <dataValidations count="1">
    <dataValidation type="list" allowBlank="1" showInputMessage="1" showErrorMessage="1" sqref="C6" xr:uid="{E5BC9D28-5F9C-493A-A06A-B2A6C61C4AFA}">
      <formula1>$I$7:$I$11</formula1>
    </dataValidation>
  </dataValidation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1495-9B02-4C7C-8E77-A53DACCD1DB0}">
  <sheetPr codeName="Tabelle6">
    <tabColor theme="7"/>
  </sheetPr>
  <dimension ref="B2:Z188"/>
  <sheetViews>
    <sheetView showGridLines="0" zoomScale="115" zoomScaleNormal="115" workbookViewId="0">
      <selection activeCell="B9" sqref="B9"/>
    </sheetView>
  </sheetViews>
  <sheetFormatPr baseColWidth="10" defaultRowHeight="13.2" x14ac:dyDescent="0.25"/>
  <cols>
    <col min="1" max="1" width="3" customWidth="1"/>
    <col min="7" max="7" width="2.44140625" customWidth="1"/>
    <col min="12" max="12" width="2.44140625" customWidth="1"/>
    <col min="17" max="17" width="2.33203125" customWidth="1"/>
    <col min="22" max="22" width="2.33203125" customWidth="1"/>
  </cols>
  <sheetData>
    <row r="2" spans="2:26" ht="18" thickBot="1" x14ac:dyDescent="0.35">
      <c r="B2" s="58" t="s">
        <v>29</v>
      </c>
      <c r="C2" s="58"/>
      <c r="D2" s="58"/>
      <c r="E2" s="58"/>
      <c r="F2" s="58"/>
      <c r="G2" s="58"/>
      <c r="H2" s="58"/>
      <c r="I2" s="58"/>
      <c r="J2" s="58"/>
      <c r="K2" s="58"/>
      <c r="L2" s="58"/>
      <c r="M2" s="58"/>
      <c r="N2" s="58"/>
      <c r="O2" s="58"/>
      <c r="P2" s="58"/>
      <c r="Q2" s="58"/>
      <c r="R2" s="58"/>
      <c r="S2" s="58"/>
      <c r="T2" s="58"/>
      <c r="U2" s="58"/>
      <c r="V2" s="58"/>
      <c r="W2" s="58"/>
      <c r="X2" s="58"/>
      <c r="Y2" s="58"/>
      <c r="Z2" s="58"/>
    </row>
    <row r="3" spans="2:26" ht="13.8" thickTop="1" x14ac:dyDescent="0.25"/>
    <row r="6" spans="2:26" x14ac:dyDescent="0.25">
      <c r="C6" s="47" t="s">
        <v>30</v>
      </c>
      <c r="H6" s="47" t="s">
        <v>31</v>
      </c>
      <c r="M6" s="47" t="s">
        <v>32</v>
      </c>
      <c r="R6" s="43" t="s">
        <v>33</v>
      </c>
      <c r="W6" s="47" t="s">
        <v>34</v>
      </c>
    </row>
    <row r="7" spans="2:26" x14ac:dyDescent="0.25">
      <c r="C7" s="48"/>
      <c r="D7" s="48"/>
      <c r="E7" s="48"/>
      <c r="F7" s="48"/>
    </row>
    <row r="8" spans="2:26" x14ac:dyDescent="0.25">
      <c r="B8" s="50" t="s">
        <v>24</v>
      </c>
      <c r="C8" s="51" t="s">
        <v>25</v>
      </c>
      <c r="D8" s="51" t="s">
        <v>26</v>
      </c>
      <c r="E8" s="51" t="s">
        <v>27</v>
      </c>
      <c r="F8" s="53" t="s">
        <v>28</v>
      </c>
      <c r="G8" s="52"/>
      <c r="H8" s="51" t="s">
        <v>25</v>
      </c>
      <c r="I8" s="51" t="s">
        <v>26</v>
      </c>
      <c r="J8" s="51" t="s">
        <v>27</v>
      </c>
      <c r="K8" s="53" t="s">
        <v>28</v>
      </c>
      <c r="L8" s="52"/>
      <c r="M8" s="51" t="s">
        <v>25</v>
      </c>
      <c r="N8" s="51" t="s">
        <v>26</v>
      </c>
      <c r="O8" s="51" t="s">
        <v>27</v>
      </c>
      <c r="P8" s="53" t="s">
        <v>28</v>
      </c>
      <c r="R8" s="51" t="s">
        <v>25</v>
      </c>
      <c r="S8" s="51" t="s">
        <v>26</v>
      </c>
      <c r="T8" s="51" t="s">
        <v>27</v>
      </c>
      <c r="U8" s="53" t="s">
        <v>28</v>
      </c>
      <c r="W8" s="51" t="s">
        <v>25</v>
      </c>
      <c r="X8" s="51" t="s">
        <v>26</v>
      </c>
      <c r="Y8" s="51" t="s">
        <v>27</v>
      </c>
      <c r="Z8" s="53" t="s">
        <v>28</v>
      </c>
    </row>
    <row r="9" spans="2:26" ht="13.8" thickBot="1" x14ac:dyDescent="0.3">
      <c r="B9" s="59">
        <v>43102</v>
      </c>
      <c r="C9" s="49">
        <v>12871.39</v>
      </c>
      <c r="D9" s="49">
        <v>12897.69</v>
      </c>
      <c r="E9" s="49">
        <v>12924.16</v>
      </c>
      <c r="F9" s="54">
        <v>12745.15</v>
      </c>
      <c r="H9" s="49">
        <v>24824.01</v>
      </c>
      <c r="I9" s="49">
        <v>24809.35</v>
      </c>
      <c r="J9" s="49">
        <v>24864.19</v>
      </c>
      <c r="K9" s="54">
        <v>24741.7</v>
      </c>
      <c r="M9" s="49">
        <v>23506.33</v>
      </c>
      <c r="N9" s="49">
        <v>23073.73</v>
      </c>
      <c r="O9" s="49">
        <v>23506.33</v>
      </c>
      <c r="P9" s="54">
        <v>23065.200000000001</v>
      </c>
      <c r="R9" s="49">
        <v>7648.1</v>
      </c>
      <c r="S9" s="49">
        <v>7687.77</v>
      </c>
      <c r="T9" s="49">
        <v>7691.34</v>
      </c>
      <c r="U9" s="54">
        <v>7624.14</v>
      </c>
      <c r="W9" s="49">
        <v>7006.9</v>
      </c>
      <c r="X9" s="49">
        <v>6937.65</v>
      </c>
      <c r="Y9" s="49">
        <v>7006.91</v>
      </c>
      <c r="Z9" s="54">
        <v>6924.08</v>
      </c>
    </row>
    <row r="10" spans="2:26" ht="13.8" thickBot="1" x14ac:dyDescent="0.3">
      <c r="B10" s="60">
        <v>43103</v>
      </c>
      <c r="C10" s="46">
        <v>12978.21</v>
      </c>
      <c r="D10" s="46">
        <v>12916.18</v>
      </c>
      <c r="E10" s="46">
        <v>13023.59</v>
      </c>
      <c r="F10" s="55">
        <v>12893.05</v>
      </c>
      <c r="H10" s="46">
        <v>24922.68</v>
      </c>
      <c r="I10" s="46">
        <v>24850.45</v>
      </c>
      <c r="J10" s="46">
        <v>24941.919999999998</v>
      </c>
      <c r="K10" s="55">
        <v>24825.55</v>
      </c>
      <c r="M10" s="46">
        <v>23714.53</v>
      </c>
      <c r="N10" s="46">
        <v>23643</v>
      </c>
      <c r="O10" s="46">
        <v>23730.47</v>
      </c>
      <c r="P10" s="55">
        <v>23520.52</v>
      </c>
      <c r="R10" s="46">
        <v>7671.11</v>
      </c>
      <c r="S10" s="46">
        <v>7648.1</v>
      </c>
      <c r="T10" s="46">
        <v>7689.86</v>
      </c>
      <c r="U10" s="55">
        <v>7640.53</v>
      </c>
      <c r="W10" s="46">
        <v>7065.53</v>
      </c>
      <c r="X10" s="46">
        <v>7017.07</v>
      </c>
      <c r="Y10" s="46">
        <v>7069.15</v>
      </c>
      <c r="Z10" s="55">
        <v>7016.7</v>
      </c>
    </row>
    <row r="11" spans="2:26" ht="13.8" thickBot="1" x14ac:dyDescent="0.3">
      <c r="B11" s="60">
        <v>43104</v>
      </c>
      <c r="C11" s="46">
        <v>13167.89</v>
      </c>
      <c r="D11" s="46">
        <v>13065.98</v>
      </c>
      <c r="E11" s="46">
        <v>13208.35</v>
      </c>
      <c r="F11" s="55">
        <v>13062.67</v>
      </c>
      <c r="H11" s="46">
        <v>25075.13</v>
      </c>
      <c r="I11" s="46">
        <v>24964.86</v>
      </c>
      <c r="J11" s="46">
        <v>25105.96</v>
      </c>
      <c r="K11" s="55">
        <v>24963.27</v>
      </c>
      <c r="M11" s="46">
        <v>23849.99</v>
      </c>
      <c r="N11" s="46">
        <v>23948.97</v>
      </c>
      <c r="O11" s="46">
        <v>23952.61</v>
      </c>
      <c r="P11" s="55">
        <v>23789.03</v>
      </c>
      <c r="R11" s="46">
        <v>7695.88</v>
      </c>
      <c r="S11" s="46">
        <v>7671.11</v>
      </c>
      <c r="T11" s="46">
        <v>7702.51</v>
      </c>
      <c r="U11" s="55">
        <v>7671.11</v>
      </c>
      <c r="W11" s="46">
        <v>7077.91</v>
      </c>
      <c r="X11" s="46">
        <v>7089.5</v>
      </c>
      <c r="Y11" s="46">
        <v>7098.05</v>
      </c>
      <c r="Z11" s="55">
        <v>7072.38</v>
      </c>
    </row>
    <row r="12" spans="2:26" ht="13.8" thickBot="1" x14ac:dyDescent="0.3">
      <c r="B12" s="60">
        <v>43105</v>
      </c>
      <c r="C12" s="46">
        <v>13319.64</v>
      </c>
      <c r="D12" s="46">
        <v>13219.11</v>
      </c>
      <c r="E12" s="46">
        <v>13332.8</v>
      </c>
      <c r="F12" s="55">
        <v>13219.11</v>
      </c>
      <c r="H12" s="46">
        <v>25295.87</v>
      </c>
      <c r="I12" s="46">
        <v>25114.92</v>
      </c>
      <c r="J12" s="46">
        <v>25299.79</v>
      </c>
      <c r="K12" s="55">
        <v>25112.01</v>
      </c>
      <c r="M12" s="46">
        <v>23788.2</v>
      </c>
      <c r="N12" s="46">
        <v>23832.81</v>
      </c>
      <c r="O12" s="46">
        <v>23864.76</v>
      </c>
      <c r="P12" s="55">
        <v>23755.45</v>
      </c>
      <c r="R12" s="46">
        <v>7724.22</v>
      </c>
      <c r="S12" s="46">
        <v>7695.88</v>
      </c>
      <c r="T12" s="46">
        <v>7727.73</v>
      </c>
      <c r="U12" s="55">
        <v>7689.81</v>
      </c>
      <c r="W12" s="46">
        <v>7136.56</v>
      </c>
      <c r="X12" s="46">
        <v>7105.74</v>
      </c>
      <c r="Y12" s="46">
        <v>7137.04</v>
      </c>
      <c r="Z12" s="55">
        <v>7097.08</v>
      </c>
    </row>
    <row r="13" spans="2:26" ht="13.8" thickBot="1" x14ac:dyDescent="0.3">
      <c r="B13" s="60">
        <v>43108</v>
      </c>
      <c r="C13" s="46">
        <v>13367.78</v>
      </c>
      <c r="D13" s="46">
        <v>13399.62</v>
      </c>
      <c r="E13" s="46">
        <v>13407.82</v>
      </c>
      <c r="F13" s="55">
        <v>13334.16</v>
      </c>
      <c r="H13" s="46">
        <v>25283</v>
      </c>
      <c r="I13" s="46">
        <v>25308.400000000001</v>
      </c>
      <c r="J13" s="46">
        <v>25311.99</v>
      </c>
      <c r="K13" s="55">
        <v>25235.41</v>
      </c>
      <c r="M13" s="46">
        <v>23710.43</v>
      </c>
      <c r="N13" s="46">
        <v>23656.39</v>
      </c>
      <c r="O13" s="46">
        <v>23734.97</v>
      </c>
      <c r="P13" s="55">
        <v>23601.84</v>
      </c>
      <c r="R13" s="46">
        <v>7696.51</v>
      </c>
      <c r="S13" s="46">
        <v>7724.22</v>
      </c>
      <c r="T13" s="46">
        <v>7733.39</v>
      </c>
      <c r="U13" s="55">
        <v>7691.77</v>
      </c>
      <c r="W13" s="46">
        <v>7157.39</v>
      </c>
      <c r="X13" s="46">
        <v>7135.38</v>
      </c>
      <c r="Y13" s="46">
        <v>7161.35</v>
      </c>
      <c r="Z13" s="55">
        <v>7124.09</v>
      </c>
    </row>
    <row r="14" spans="2:26" ht="13.8" thickBot="1" x14ac:dyDescent="0.3">
      <c r="B14" s="60">
        <v>43109</v>
      </c>
      <c r="C14" s="46">
        <v>13385.59</v>
      </c>
      <c r="D14" s="46">
        <v>13383.26</v>
      </c>
      <c r="E14" s="46">
        <v>13425.02</v>
      </c>
      <c r="F14" s="55">
        <v>13361.22</v>
      </c>
      <c r="H14" s="46">
        <v>25385.8</v>
      </c>
      <c r="I14" s="46">
        <v>25312.05</v>
      </c>
      <c r="J14" s="46">
        <v>25439.78</v>
      </c>
      <c r="K14" s="55">
        <v>25308.41</v>
      </c>
      <c r="M14" s="46">
        <v>23653.82</v>
      </c>
      <c r="N14" s="46">
        <v>23719.66</v>
      </c>
      <c r="O14" s="46">
        <v>23743.05</v>
      </c>
      <c r="P14" s="55">
        <v>23588.07</v>
      </c>
      <c r="R14" s="46">
        <v>7731.02</v>
      </c>
      <c r="S14" s="46">
        <v>7696.51</v>
      </c>
      <c r="T14" s="46">
        <v>7733.12</v>
      </c>
      <c r="U14" s="55">
        <v>7696.5</v>
      </c>
      <c r="W14" s="46">
        <v>7163.58</v>
      </c>
      <c r="X14" s="46">
        <v>7174.19</v>
      </c>
      <c r="Y14" s="46">
        <v>7181.14</v>
      </c>
      <c r="Z14" s="55">
        <v>7148.3</v>
      </c>
    </row>
    <row r="15" spans="2:26" ht="13.8" thickBot="1" x14ac:dyDescent="0.3">
      <c r="B15" s="60">
        <v>43110</v>
      </c>
      <c r="C15" s="46">
        <v>13281.34</v>
      </c>
      <c r="D15" s="46">
        <v>13355.28</v>
      </c>
      <c r="E15" s="46">
        <v>13377.88</v>
      </c>
      <c r="F15" s="55">
        <v>13227.57</v>
      </c>
      <c r="H15" s="46">
        <v>25369.13</v>
      </c>
      <c r="I15" s="46">
        <v>25348.13</v>
      </c>
      <c r="J15" s="46">
        <v>25404.92</v>
      </c>
      <c r="K15" s="55">
        <v>25256.99</v>
      </c>
      <c r="M15" s="46">
        <v>23714.880000000001</v>
      </c>
      <c r="N15" s="46">
        <v>23827.98</v>
      </c>
      <c r="O15" s="46">
        <v>23833.27</v>
      </c>
      <c r="P15" s="55">
        <v>23685.02</v>
      </c>
      <c r="R15" s="46">
        <v>7748.51</v>
      </c>
      <c r="S15" s="46">
        <v>7731.02</v>
      </c>
      <c r="T15" s="46">
        <v>7756.11</v>
      </c>
      <c r="U15" s="55">
        <v>7716.21</v>
      </c>
      <c r="W15" s="46">
        <v>7153.57</v>
      </c>
      <c r="X15" s="46">
        <v>7129.83</v>
      </c>
      <c r="Y15" s="46">
        <v>7154.24</v>
      </c>
      <c r="Z15" s="55">
        <v>7111.52</v>
      </c>
    </row>
    <row r="16" spans="2:26" ht="13.8" thickBot="1" x14ac:dyDescent="0.3">
      <c r="B16" s="60">
        <v>43111</v>
      </c>
      <c r="C16" s="46">
        <v>13202.9</v>
      </c>
      <c r="D16" s="46">
        <v>13281.2</v>
      </c>
      <c r="E16" s="46">
        <v>13298.65</v>
      </c>
      <c r="F16" s="55">
        <v>13151.84</v>
      </c>
      <c r="H16" s="46">
        <v>25574.73</v>
      </c>
      <c r="I16" s="46">
        <v>25398.6</v>
      </c>
      <c r="J16" s="46">
        <v>25575.42</v>
      </c>
      <c r="K16" s="55">
        <v>25396.19</v>
      </c>
      <c r="M16" s="46">
        <v>23951.81</v>
      </c>
      <c r="N16" s="46">
        <v>23721.17</v>
      </c>
      <c r="O16" s="46">
        <v>23962.07</v>
      </c>
      <c r="P16" s="55">
        <v>23701.83</v>
      </c>
      <c r="R16" s="46">
        <v>7762.94</v>
      </c>
      <c r="S16" s="46">
        <v>7748.51</v>
      </c>
      <c r="T16" s="46">
        <v>7768.96</v>
      </c>
      <c r="U16" s="55">
        <v>7734.64</v>
      </c>
      <c r="W16" s="46">
        <v>7211.78</v>
      </c>
      <c r="X16" s="46">
        <v>7168.73</v>
      </c>
      <c r="Y16" s="46">
        <v>7211.78</v>
      </c>
      <c r="Z16" s="55">
        <v>7163.23</v>
      </c>
    </row>
    <row r="17" spans="2:26" ht="13.8" thickBot="1" x14ac:dyDescent="0.3">
      <c r="B17" s="60">
        <v>43112</v>
      </c>
      <c r="C17" s="46">
        <v>13245.03</v>
      </c>
      <c r="D17" s="46">
        <v>13241.28</v>
      </c>
      <c r="E17" s="46">
        <v>13265.14</v>
      </c>
      <c r="F17" s="55">
        <v>13168.01</v>
      </c>
      <c r="H17" s="46">
        <v>25803.19</v>
      </c>
      <c r="I17" s="46">
        <v>25638.39</v>
      </c>
      <c r="J17" s="46">
        <v>25810.43</v>
      </c>
      <c r="K17" s="55">
        <v>25633.08</v>
      </c>
      <c r="M17" s="46">
        <v>23868.34</v>
      </c>
      <c r="N17" s="46">
        <v>23783.42</v>
      </c>
      <c r="O17" s="46">
        <v>23891.63</v>
      </c>
      <c r="P17" s="55">
        <v>23739.17</v>
      </c>
      <c r="R17" s="46">
        <v>7778.64</v>
      </c>
      <c r="S17" s="46">
        <v>7762.94</v>
      </c>
      <c r="T17" s="46">
        <v>7792.56</v>
      </c>
      <c r="U17" s="55">
        <v>7752.63</v>
      </c>
      <c r="W17" s="46">
        <v>7261.06</v>
      </c>
      <c r="X17" s="46">
        <v>7208.17</v>
      </c>
      <c r="Y17" s="46">
        <v>7265.26</v>
      </c>
      <c r="Z17" s="55">
        <v>7205.18</v>
      </c>
    </row>
    <row r="18" spans="2:26" ht="13.8" thickBot="1" x14ac:dyDescent="0.3">
      <c r="B18" s="60">
        <v>43115</v>
      </c>
      <c r="C18" s="46">
        <v>13200.51</v>
      </c>
      <c r="D18" s="46">
        <v>13244.37</v>
      </c>
      <c r="E18" s="46">
        <v>13250.37</v>
      </c>
      <c r="F18" s="55">
        <v>13173.71</v>
      </c>
      <c r="H18" s="46">
        <v>25792.86</v>
      </c>
      <c r="I18" s="46">
        <v>25987.62</v>
      </c>
      <c r="J18" s="46">
        <v>26086.12</v>
      </c>
      <c r="K18" s="55">
        <v>25702.99</v>
      </c>
      <c r="M18" s="46">
        <v>23763.37</v>
      </c>
      <c r="N18" s="46">
        <v>24078.93</v>
      </c>
      <c r="O18" s="46">
        <v>24084.42</v>
      </c>
      <c r="P18" s="55">
        <v>23699.47</v>
      </c>
      <c r="R18" s="46">
        <v>7769.14</v>
      </c>
      <c r="S18" s="46">
        <v>7778.64</v>
      </c>
      <c r="T18" s="46">
        <v>7783.61</v>
      </c>
      <c r="U18" s="55">
        <v>7763.43</v>
      </c>
      <c r="W18" s="46">
        <v>7223.69</v>
      </c>
      <c r="X18" s="46">
        <v>7307.19</v>
      </c>
      <c r="Y18" s="46">
        <v>7330.33</v>
      </c>
      <c r="Z18" s="55">
        <v>7205.93</v>
      </c>
    </row>
    <row r="19" spans="2:26" ht="13.8" thickBot="1" x14ac:dyDescent="0.3">
      <c r="B19" s="60">
        <v>43116</v>
      </c>
      <c r="C19" s="46">
        <v>13246.33</v>
      </c>
      <c r="D19" s="46">
        <v>13228.6</v>
      </c>
      <c r="E19" s="46">
        <v>13351.09</v>
      </c>
      <c r="F19" s="55">
        <v>13196.56</v>
      </c>
      <c r="H19" s="46">
        <v>26115.65</v>
      </c>
      <c r="I19" s="46">
        <v>25910.78</v>
      </c>
      <c r="J19" s="46">
        <v>26130.45</v>
      </c>
      <c r="K19" s="55">
        <v>25865.02</v>
      </c>
      <c r="M19" s="46">
        <v>23808.06</v>
      </c>
      <c r="N19" s="46">
        <v>23854.11</v>
      </c>
      <c r="O19" s="46">
        <v>23872.69</v>
      </c>
      <c r="P19" s="55">
        <v>23735.61</v>
      </c>
      <c r="R19" s="46">
        <v>7755.93</v>
      </c>
      <c r="S19" s="46">
        <v>7769.14</v>
      </c>
      <c r="T19" s="46">
        <v>7791.83</v>
      </c>
      <c r="U19" s="55">
        <v>7740.55</v>
      </c>
      <c r="W19" s="46">
        <v>7298.28</v>
      </c>
      <c r="X19" s="46">
        <v>7257.77</v>
      </c>
      <c r="Y19" s="46">
        <v>7309.36</v>
      </c>
      <c r="Z19" s="55">
        <v>7229.32</v>
      </c>
    </row>
    <row r="20" spans="2:26" ht="13.8" thickBot="1" x14ac:dyDescent="0.3">
      <c r="B20" s="60">
        <v>43117</v>
      </c>
      <c r="C20" s="46">
        <v>13183.96</v>
      </c>
      <c r="D20" s="46">
        <v>13200.92</v>
      </c>
      <c r="E20" s="46">
        <v>13251.44</v>
      </c>
      <c r="F20" s="55">
        <v>13137.51</v>
      </c>
      <c r="H20" s="46">
        <v>26017.81</v>
      </c>
      <c r="I20" s="46">
        <v>26149.55</v>
      </c>
      <c r="J20" s="46">
        <v>26153.42</v>
      </c>
      <c r="K20" s="55">
        <v>25947.32</v>
      </c>
      <c r="M20" s="46">
        <v>23816.33</v>
      </c>
      <c r="N20" s="46">
        <v>23797.84</v>
      </c>
      <c r="O20" s="46">
        <v>23816.33</v>
      </c>
      <c r="P20" s="55">
        <v>23697.81</v>
      </c>
      <c r="R20" s="46">
        <v>7725.43</v>
      </c>
      <c r="S20" s="46">
        <v>7755.93</v>
      </c>
      <c r="T20" s="46">
        <v>7755.93</v>
      </c>
      <c r="U20" s="55">
        <v>7711.11</v>
      </c>
      <c r="W20" s="46">
        <v>7296.05</v>
      </c>
      <c r="X20" s="46">
        <v>7293.65</v>
      </c>
      <c r="Y20" s="46">
        <v>7313.89</v>
      </c>
      <c r="Z20" s="55">
        <v>7276.11</v>
      </c>
    </row>
    <row r="21" spans="2:26" ht="13.8" thickBot="1" x14ac:dyDescent="0.3">
      <c r="B21" s="60">
        <v>43118</v>
      </c>
      <c r="C21" s="46">
        <v>13281.43</v>
      </c>
      <c r="D21" s="46">
        <v>13250.25</v>
      </c>
      <c r="E21" s="46">
        <v>13293.29</v>
      </c>
      <c r="F21" s="55">
        <v>13201.34</v>
      </c>
      <c r="H21" s="46">
        <v>26071.72</v>
      </c>
      <c r="I21" s="46">
        <v>25987.35</v>
      </c>
      <c r="J21" s="46">
        <v>26071.72</v>
      </c>
      <c r="K21" s="55">
        <v>25942.83</v>
      </c>
      <c r="M21" s="46">
        <v>24124.15</v>
      </c>
      <c r="N21" s="46">
        <v>23924.400000000001</v>
      </c>
      <c r="O21" s="46">
        <v>24129.34</v>
      </c>
      <c r="P21" s="55">
        <v>23916.02</v>
      </c>
      <c r="R21" s="46">
        <v>7700.96</v>
      </c>
      <c r="S21" s="46">
        <v>7725.43</v>
      </c>
      <c r="T21" s="46">
        <v>7739.54</v>
      </c>
      <c r="U21" s="55">
        <v>7683.71</v>
      </c>
      <c r="W21" s="46">
        <v>7336.38</v>
      </c>
      <c r="X21" s="46">
        <v>7312</v>
      </c>
      <c r="Y21" s="46">
        <v>7336.38</v>
      </c>
      <c r="Z21" s="55">
        <v>7297.28</v>
      </c>
    </row>
    <row r="22" spans="2:26" ht="13.8" thickBot="1" x14ac:dyDescent="0.3">
      <c r="B22" s="60">
        <v>43119</v>
      </c>
      <c r="C22" s="46">
        <v>13434.45</v>
      </c>
      <c r="D22" s="46">
        <v>13297.74</v>
      </c>
      <c r="E22" s="46">
        <v>13445.47</v>
      </c>
      <c r="F22" s="55">
        <v>13294.81</v>
      </c>
      <c r="H22" s="46">
        <v>26214.6</v>
      </c>
      <c r="I22" s="46">
        <v>26025.32</v>
      </c>
      <c r="J22" s="46">
        <v>26215.23</v>
      </c>
      <c r="K22" s="55">
        <v>25974.65</v>
      </c>
      <c r="M22" s="46">
        <v>23940.78</v>
      </c>
      <c r="N22" s="46">
        <v>24026.43</v>
      </c>
      <c r="O22" s="46">
        <v>24072.77</v>
      </c>
      <c r="P22" s="55">
        <v>23917.14</v>
      </c>
      <c r="R22" s="46">
        <v>7730.79</v>
      </c>
      <c r="S22" s="46">
        <v>7700.96</v>
      </c>
      <c r="T22" s="46">
        <v>7731.82</v>
      </c>
      <c r="U22" s="55">
        <v>7694.66</v>
      </c>
      <c r="W22" s="46">
        <v>7408.03</v>
      </c>
      <c r="X22" s="46">
        <v>7338.04</v>
      </c>
      <c r="Y22" s="46">
        <v>7408.03</v>
      </c>
      <c r="Z22" s="55">
        <v>7332.81</v>
      </c>
    </row>
    <row r="23" spans="2:26" ht="13.8" thickBot="1" x14ac:dyDescent="0.3">
      <c r="B23" s="60">
        <v>43122</v>
      </c>
      <c r="C23" s="46">
        <v>13463.69</v>
      </c>
      <c r="D23" s="46">
        <v>13435.14</v>
      </c>
      <c r="E23" s="46">
        <v>13470.05</v>
      </c>
      <c r="F23" s="55">
        <v>13410.96</v>
      </c>
      <c r="H23" s="46">
        <v>26210.81</v>
      </c>
      <c r="I23" s="46">
        <v>26214.87</v>
      </c>
      <c r="J23" s="46">
        <v>26246.19</v>
      </c>
      <c r="K23" s="55">
        <v>26143.9</v>
      </c>
      <c r="M23" s="46">
        <v>23669.49</v>
      </c>
      <c r="N23" s="46">
        <v>23750.65</v>
      </c>
      <c r="O23" s="46">
        <v>23828.400000000001</v>
      </c>
      <c r="P23" s="55">
        <v>23649.03</v>
      </c>
      <c r="R23" s="46">
        <v>7715.44</v>
      </c>
      <c r="S23" s="46">
        <v>7730.79</v>
      </c>
      <c r="T23" s="46">
        <v>7739.35</v>
      </c>
      <c r="U23" s="55">
        <v>7703.67</v>
      </c>
      <c r="W23" s="46">
        <v>7460.29</v>
      </c>
      <c r="X23" s="46">
        <v>7424.95</v>
      </c>
      <c r="Y23" s="46">
        <v>7465.39</v>
      </c>
      <c r="Z23" s="55">
        <v>7423.18</v>
      </c>
    </row>
    <row r="24" spans="2:26" ht="13.8" thickBot="1" x14ac:dyDescent="0.3">
      <c r="B24" s="60">
        <v>43123</v>
      </c>
      <c r="C24" s="46">
        <v>13559.6</v>
      </c>
      <c r="D24" s="46">
        <v>13577.14</v>
      </c>
      <c r="E24" s="46">
        <v>13596.89</v>
      </c>
      <c r="F24" s="55">
        <v>13517.81</v>
      </c>
      <c r="H24" s="46">
        <v>26252.12</v>
      </c>
      <c r="I24" s="46">
        <v>26282.07</v>
      </c>
      <c r="J24" s="46">
        <v>26392.799999999999</v>
      </c>
      <c r="K24" s="55">
        <v>26106.94</v>
      </c>
      <c r="M24" s="46">
        <v>23631.88</v>
      </c>
      <c r="N24" s="46">
        <v>23757.34</v>
      </c>
      <c r="O24" s="46">
        <v>23797.96</v>
      </c>
      <c r="P24" s="55">
        <v>23592.28</v>
      </c>
      <c r="R24" s="46">
        <v>7731.83</v>
      </c>
      <c r="S24" s="46">
        <v>7715.44</v>
      </c>
      <c r="T24" s="46">
        <v>7745.22</v>
      </c>
      <c r="U24" s="55">
        <v>7710.03</v>
      </c>
      <c r="W24" s="46">
        <v>7415.06</v>
      </c>
      <c r="X24" s="46">
        <v>7474.16</v>
      </c>
      <c r="Y24" s="46">
        <v>7486.32</v>
      </c>
      <c r="Z24" s="55">
        <v>7376.75</v>
      </c>
    </row>
    <row r="25" spans="2:26" ht="13.8" thickBot="1" x14ac:dyDescent="0.3">
      <c r="B25" s="60">
        <v>43124</v>
      </c>
      <c r="C25" s="46">
        <v>13414.74</v>
      </c>
      <c r="D25" s="46">
        <v>13572.71</v>
      </c>
      <c r="E25" s="46">
        <v>13576.84</v>
      </c>
      <c r="F25" s="55">
        <v>13414.74</v>
      </c>
      <c r="H25" s="46">
        <v>26392.79</v>
      </c>
      <c r="I25" s="46">
        <v>26313.06</v>
      </c>
      <c r="J25" s="46">
        <v>26458.25</v>
      </c>
      <c r="K25" s="55">
        <v>26259.72</v>
      </c>
      <c r="M25" s="46">
        <v>23629.34</v>
      </c>
      <c r="N25" s="46">
        <v>23707.14</v>
      </c>
      <c r="O25" s="46">
        <v>23787.23</v>
      </c>
      <c r="P25" s="55">
        <v>23580.17</v>
      </c>
      <c r="R25" s="46">
        <v>7643.43</v>
      </c>
      <c r="S25" s="46">
        <v>7731.83</v>
      </c>
      <c r="T25" s="46">
        <v>7731.98</v>
      </c>
      <c r="U25" s="55">
        <v>7643.43</v>
      </c>
      <c r="W25" s="46">
        <v>7411.16</v>
      </c>
      <c r="X25" s="46">
        <v>7457.94</v>
      </c>
      <c r="Y25" s="46">
        <v>7458.53</v>
      </c>
      <c r="Z25" s="55">
        <v>7388.58</v>
      </c>
    </row>
    <row r="26" spans="2:26" ht="13.8" thickBot="1" x14ac:dyDescent="0.3">
      <c r="B26" s="60">
        <v>43125</v>
      </c>
      <c r="C26" s="46">
        <v>13298.36</v>
      </c>
      <c r="D26" s="46">
        <v>13374.38</v>
      </c>
      <c r="E26" s="46">
        <v>13443.36</v>
      </c>
      <c r="F26" s="55">
        <v>13222.47</v>
      </c>
      <c r="H26" s="46">
        <v>26616.71</v>
      </c>
      <c r="I26" s="46">
        <v>26466.74</v>
      </c>
      <c r="J26" s="46">
        <v>26616.71</v>
      </c>
      <c r="K26" s="55">
        <v>26425.35</v>
      </c>
      <c r="M26" s="46">
        <v>23291.97</v>
      </c>
      <c r="N26" s="46">
        <v>23559.33</v>
      </c>
      <c r="O26" s="46">
        <v>23581.98</v>
      </c>
      <c r="P26" s="55">
        <v>23233.37</v>
      </c>
      <c r="R26" s="46">
        <v>7615.84</v>
      </c>
      <c r="S26" s="46">
        <v>7643.43</v>
      </c>
      <c r="T26" s="46">
        <v>7662.35</v>
      </c>
      <c r="U26" s="55">
        <v>7608.53</v>
      </c>
      <c r="W26" s="46">
        <v>7505.77</v>
      </c>
      <c r="X26" s="46">
        <v>7448.33</v>
      </c>
      <c r="Y26" s="46">
        <v>7505.77</v>
      </c>
      <c r="Z26" s="55">
        <v>7431.22</v>
      </c>
    </row>
    <row r="27" spans="2:26" ht="13.8" thickBot="1" x14ac:dyDescent="0.3">
      <c r="B27" s="60">
        <v>43126</v>
      </c>
      <c r="C27" s="46">
        <v>13340.17</v>
      </c>
      <c r="D27" s="46">
        <v>13297.51</v>
      </c>
      <c r="E27" s="46">
        <v>13348.69</v>
      </c>
      <c r="F27" s="55">
        <v>13268.31</v>
      </c>
      <c r="H27" s="46">
        <v>26439.48</v>
      </c>
      <c r="I27" s="46">
        <v>26584.28</v>
      </c>
      <c r="J27" s="46">
        <v>26608.9</v>
      </c>
      <c r="K27" s="55">
        <v>26435.34</v>
      </c>
      <c r="M27" s="46">
        <v>23098.29</v>
      </c>
      <c r="N27" s="46">
        <v>23205.23</v>
      </c>
      <c r="O27" s="46">
        <v>23375.38</v>
      </c>
      <c r="P27" s="55">
        <v>23092.85</v>
      </c>
      <c r="R27" s="46">
        <v>7665.54</v>
      </c>
      <c r="S27" s="46">
        <v>7615.84</v>
      </c>
      <c r="T27" s="46">
        <v>7667.4</v>
      </c>
      <c r="U27" s="55">
        <v>7615.84</v>
      </c>
      <c r="W27" s="46">
        <v>7466.51</v>
      </c>
      <c r="X27" s="46">
        <v>7484.47</v>
      </c>
      <c r="Y27" s="46">
        <v>7500.61</v>
      </c>
      <c r="Z27" s="55">
        <v>7455.55</v>
      </c>
    </row>
    <row r="28" spans="2:26" ht="13.8" thickBot="1" x14ac:dyDescent="0.3">
      <c r="B28" s="60">
        <v>43129</v>
      </c>
      <c r="C28" s="46">
        <v>13324.48</v>
      </c>
      <c r="D28" s="46">
        <v>13358.9</v>
      </c>
      <c r="E28" s="46">
        <v>13370.02</v>
      </c>
      <c r="F28" s="55">
        <v>13274.84</v>
      </c>
      <c r="H28" s="46">
        <v>26076.89</v>
      </c>
      <c r="I28" s="46">
        <v>26198.45</v>
      </c>
      <c r="J28" s="46">
        <v>26256.99</v>
      </c>
      <c r="K28" s="55">
        <v>26028.42</v>
      </c>
      <c r="M28" s="46">
        <v>23486.11</v>
      </c>
      <c r="N28" s="46">
        <v>23276.1</v>
      </c>
      <c r="O28" s="46">
        <v>23492.77</v>
      </c>
      <c r="P28" s="55">
        <v>23211.119999999999</v>
      </c>
      <c r="R28" s="46">
        <v>7671.53</v>
      </c>
      <c r="S28" s="46">
        <v>7665.54</v>
      </c>
      <c r="T28" s="46">
        <v>7689.15</v>
      </c>
      <c r="U28" s="55">
        <v>7663.93</v>
      </c>
      <c r="W28" s="46">
        <v>7402.48</v>
      </c>
      <c r="X28" s="46">
        <v>7388.89</v>
      </c>
      <c r="Y28" s="46">
        <v>7433.65</v>
      </c>
      <c r="Z28" s="55">
        <v>7373.99</v>
      </c>
    </row>
    <row r="29" spans="2:26" ht="13.8" thickBot="1" x14ac:dyDescent="0.3">
      <c r="B29" s="60">
        <v>43130</v>
      </c>
      <c r="C29" s="46">
        <v>13197.71</v>
      </c>
      <c r="D29" s="46">
        <v>13223.97</v>
      </c>
      <c r="E29" s="46">
        <v>13309.86</v>
      </c>
      <c r="F29" s="55">
        <v>13171.91</v>
      </c>
      <c r="H29" s="46">
        <v>26149.39</v>
      </c>
      <c r="I29" s="46">
        <v>26268.17</v>
      </c>
      <c r="J29" s="46">
        <v>26338.03</v>
      </c>
      <c r="K29" s="55">
        <v>26050.98</v>
      </c>
      <c r="M29" s="46">
        <v>23274.53</v>
      </c>
      <c r="N29" s="46">
        <v>23361.67</v>
      </c>
      <c r="O29" s="46">
        <v>23367.96</v>
      </c>
      <c r="P29" s="55">
        <v>23122.45</v>
      </c>
      <c r="R29" s="46">
        <v>7587.98</v>
      </c>
      <c r="S29" s="46">
        <v>7671.53</v>
      </c>
      <c r="T29" s="46">
        <v>7671.67</v>
      </c>
      <c r="U29" s="55">
        <v>7587.12</v>
      </c>
      <c r="W29" s="46">
        <v>7411.48</v>
      </c>
      <c r="X29" s="46">
        <v>7443.25</v>
      </c>
      <c r="Y29" s="46">
        <v>7453.99</v>
      </c>
      <c r="Z29" s="55">
        <v>7381.12</v>
      </c>
    </row>
    <row r="30" spans="2:26" ht="13.8" thickBot="1" x14ac:dyDescent="0.3">
      <c r="B30" s="60">
        <v>43131</v>
      </c>
      <c r="C30" s="46">
        <v>13189.48</v>
      </c>
      <c r="D30" s="46">
        <v>13210.76</v>
      </c>
      <c r="E30" s="46">
        <v>13268.41</v>
      </c>
      <c r="F30" s="55">
        <v>13159.35</v>
      </c>
      <c r="H30" s="46">
        <v>26186.71</v>
      </c>
      <c r="I30" s="46">
        <v>26083.040000000001</v>
      </c>
      <c r="J30" s="46">
        <v>26306.7</v>
      </c>
      <c r="K30" s="55">
        <v>26014.44</v>
      </c>
      <c r="M30" s="46">
        <v>22682.080000000002</v>
      </c>
      <c r="N30" s="46">
        <v>22921.16</v>
      </c>
      <c r="O30" s="46">
        <v>22967.69</v>
      </c>
      <c r="P30" s="55">
        <v>22659.43</v>
      </c>
      <c r="R30" s="46">
        <v>7533.55</v>
      </c>
      <c r="S30" s="46">
        <v>7587.98</v>
      </c>
      <c r="T30" s="46">
        <v>7599.01</v>
      </c>
      <c r="U30" s="55">
        <v>7521.77</v>
      </c>
      <c r="W30" s="46">
        <v>7385.86</v>
      </c>
      <c r="X30" s="46">
        <v>7377.17</v>
      </c>
      <c r="Y30" s="46">
        <v>7441.09</v>
      </c>
      <c r="Z30" s="55">
        <v>7362.28</v>
      </c>
    </row>
    <row r="31" spans="2:26" ht="13.8" thickBot="1" x14ac:dyDescent="0.3">
      <c r="B31" s="60">
        <v>43132</v>
      </c>
      <c r="C31" s="46">
        <v>13003.9</v>
      </c>
      <c r="D31" s="46">
        <v>13235.15</v>
      </c>
      <c r="E31" s="46">
        <v>13301.41</v>
      </c>
      <c r="F31" s="55">
        <v>12971.78</v>
      </c>
      <c r="H31" s="46">
        <v>25520.959999999999</v>
      </c>
      <c r="I31" s="46">
        <v>26061.79</v>
      </c>
      <c r="J31" s="46">
        <v>26061.79</v>
      </c>
      <c r="K31" s="55">
        <v>25490.66</v>
      </c>
      <c r="M31" s="46">
        <v>21610.240000000002</v>
      </c>
      <c r="N31" s="46">
        <v>22267</v>
      </c>
      <c r="O31" s="46">
        <v>22277.45</v>
      </c>
      <c r="P31" s="55">
        <v>21078.71</v>
      </c>
      <c r="R31" s="46">
        <v>7490.39</v>
      </c>
      <c r="S31" s="46">
        <v>7533.55</v>
      </c>
      <c r="T31" s="46">
        <v>7554.73</v>
      </c>
      <c r="U31" s="55">
        <v>7476.51</v>
      </c>
      <c r="W31" s="46">
        <v>7240.95</v>
      </c>
      <c r="X31" s="46">
        <v>7347.59</v>
      </c>
      <c r="Y31" s="46">
        <v>7364.43</v>
      </c>
      <c r="Z31" s="55">
        <v>7238.18</v>
      </c>
    </row>
    <row r="32" spans="2:26" ht="13.8" thickBot="1" x14ac:dyDescent="0.3">
      <c r="B32" s="60">
        <v>43133</v>
      </c>
      <c r="C32" s="46">
        <v>12785.16</v>
      </c>
      <c r="D32" s="46">
        <v>12954.59</v>
      </c>
      <c r="E32" s="46">
        <v>12954.59</v>
      </c>
      <c r="F32" s="55">
        <v>12782.07</v>
      </c>
      <c r="H32" s="46">
        <v>24345.75</v>
      </c>
      <c r="I32" s="46">
        <v>25337.87</v>
      </c>
      <c r="J32" s="46">
        <v>25520.53</v>
      </c>
      <c r="K32" s="55">
        <v>23923.88</v>
      </c>
      <c r="M32" s="46">
        <v>21645.37</v>
      </c>
      <c r="N32" s="46">
        <v>22001.29</v>
      </c>
      <c r="O32" s="46">
        <v>22353.87</v>
      </c>
      <c r="P32" s="55">
        <v>21627.13</v>
      </c>
      <c r="R32" s="46">
        <v>7443.43</v>
      </c>
      <c r="S32" s="46">
        <v>7490.39</v>
      </c>
      <c r="T32" s="46">
        <v>7494.76</v>
      </c>
      <c r="U32" s="55">
        <v>7432.25</v>
      </c>
      <c r="W32" s="46">
        <v>6967.53</v>
      </c>
      <c r="X32" s="46">
        <v>7165.96</v>
      </c>
      <c r="Y32" s="46">
        <v>7277.36</v>
      </c>
      <c r="Z32" s="55">
        <v>6967.53</v>
      </c>
    </row>
    <row r="33" spans="2:26" ht="13.8" thickBot="1" x14ac:dyDescent="0.3">
      <c r="B33" s="60">
        <v>43136</v>
      </c>
      <c r="C33" s="46">
        <v>12687.49</v>
      </c>
      <c r="D33" s="46">
        <v>12687.79</v>
      </c>
      <c r="E33" s="46">
        <v>12752.6</v>
      </c>
      <c r="F33" s="55">
        <v>12622.44</v>
      </c>
      <c r="H33" s="46">
        <v>24912.77</v>
      </c>
      <c r="I33" s="46">
        <v>24085.17</v>
      </c>
      <c r="J33" s="46">
        <v>24946.23</v>
      </c>
      <c r="K33" s="55">
        <v>23778.74</v>
      </c>
      <c r="M33" s="46">
        <v>21890.86</v>
      </c>
      <c r="N33" s="46">
        <v>21721.57</v>
      </c>
      <c r="O33" s="46">
        <v>21977.03</v>
      </c>
      <c r="P33" s="55">
        <v>21649.7</v>
      </c>
      <c r="R33" s="46">
        <v>7334.98</v>
      </c>
      <c r="S33" s="46">
        <v>7443.43</v>
      </c>
      <c r="T33" s="46">
        <v>7443.43</v>
      </c>
      <c r="U33" s="55">
        <v>7334.79</v>
      </c>
      <c r="W33" s="46">
        <v>7115.88</v>
      </c>
      <c r="X33" s="46">
        <v>6837.56</v>
      </c>
      <c r="Y33" s="46">
        <v>7126.55</v>
      </c>
      <c r="Z33" s="55">
        <v>6824.82</v>
      </c>
    </row>
    <row r="34" spans="2:26" ht="13.8" thickBot="1" x14ac:dyDescent="0.3">
      <c r="B34" s="60">
        <v>43137</v>
      </c>
      <c r="C34" s="46">
        <v>12392.66</v>
      </c>
      <c r="D34" s="46">
        <v>12232.86</v>
      </c>
      <c r="E34" s="46">
        <v>12550.16</v>
      </c>
      <c r="F34" s="55">
        <v>12232.86</v>
      </c>
      <c r="H34" s="46">
        <v>24893.35</v>
      </c>
      <c r="I34" s="46">
        <v>24892.87</v>
      </c>
      <c r="J34" s="46">
        <v>25293.96</v>
      </c>
      <c r="K34" s="55">
        <v>24785.439999999999</v>
      </c>
      <c r="M34" s="46">
        <v>21382.62</v>
      </c>
      <c r="N34" s="46">
        <v>21507.74</v>
      </c>
      <c r="O34" s="46">
        <v>21510.3</v>
      </c>
      <c r="P34" s="55">
        <v>21119.01</v>
      </c>
      <c r="R34" s="46">
        <v>7141.4</v>
      </c>
      <c r="S34" s="46">
        <v>7334.98</v>
      </c>
      <c r="T34" s="46">
        <v>7334.98</v>
      </c>
      <c r="U34" s="55">
        <v>7079.41</v>
      </c>
      <c r="W34" s="46">
        <v>7051.98</v>
      </c>
      <c r="X34" s="46">
        <v>7086.2</v>
      </c>
      <c r="Y34" s="46">
        <v>7170.33</v>
      </c>
      <c r="Z34" s="55">
        <v>7051.53</v>
      </c>
    </row>
    <row r="35" spans="2:26" ht="13.8" thickBot="1" x14ac:dyDescent="0.3">
      <c r="B35" s="60">
        <v>43138</v>
      </c>
      <c r="C35" s="46">
        <v>12590.43</v>
      </c>
      <c r="D35" s="46">
        <v>12478.68</v>
      </c>
      <c r="E35" s="46">
        <v>12651.28</v>
      </c>
      <c r="F35" s="55">
        <v>12414.84</v>
      </c>
      <c r="H35" s="46">
        <v>23860.46</v>
      </c>
      <c r="I35" s="46">
        <v>24902.3</v>
      </c>
      <c r="J35" s="46">
        <v>24903.68</v>
      </c>
      <c r="K35" s="55">
        <v>23849.23</v>
      </c>
      <c r="M35" s="46">
        <v>21244.68</v>
      </c>
      <c r="N35" s="46">
        <v>21633.34</v>
      </c>
      <c r="O35" s="46">
        <v>21679.200000000001</v>
      </c>
      <c r="P35" s="55">
        <v>21211.53</v>
      </c>
      <c r="R35" s="46">
        <v>7279.42</v>
      </c>
      <c r="S35" s="46">
        <v>7141.4</v>
      </c>
      <c r="T35" s="46">
        <v>7311.5</v>
      </c>
      <c r="U35" s="55">
        <v>7141.4</v>
      </c>
      <c r="W35" s="46">
        <v>6777.16</v>
      </c>
      <c r="X35" s="46">
        <v>7067.3</v>
      </c>
      <c r="Y35" s="46">
        <v>7073.99</v>
      </c>
      <c r="Z35" s="55">
        <v>6776.77</v>
      </c>
    </row>
    <row r="36" spans="2:26" ht="13.8" thickBot="1" x14ac:dyDescent="0.3">
      <c r="B36" s="60">
        <v>43139</v>
      </c>
      <c r="C36" s="46">
        <v>12260.29</v>
      </c>
      <c r="D36" s="46">
        <v>12506.18</v>
      </c>
      <c r="E36" s="46">
        <v>12541.32</v>
      </c>
      <c r="F36" s="55">
        <v>12187.45</v>
      </c>
      <c r="H36" s="46">
        <v>24190.9</v>
      </c>
      <c r="I36" s="46">
        <v>23992.67</v>
      </c>
      <c r="J36" s="46">
        <v>24382.14</v>
      </c>
      <c r="K36" s="55">
        <v>23360.29</v>
      </c>
      <c r="M36" s="46">
        <v>21154.17</v>
      </c>
      <c r="N36" s="46">
        <v>21251.24</v>
      </c>
      <c r="O36" s="46">
        <v>21371.01</v>
      </c>
      <c r="P36" s="55">
        <v>20950.150000000001</v>
      </c>
      <c r="R36" s="46">
        <v>7170.69</v>
      </c>
      <c r="S36" s="46">
        <v>7279.42</v>
      </c>
      <c r="T36" s="46">
        <v>7279.42</v>
      </c>
      <c r="U36" s="55">
        <v>7161.31</v>
      </c>
      <c r="W36" s="46">
        <v>6874.49</v>
      </c>
      <c r="X36" s="46">
        <v>6863.34</v>
      </c>
      <c r="Y36" s="46">
        <v>6917.01</v>
      </c>
      <c r="Z36" s="55">
        <v>6630.67</v>
      </c>
    </row>
    <row r="37" spans="2:26" ht="13.8" thickBot="1" x14ac:dyDescent="0.3">
      <c r="B37" s="60">
        <v>43140</v>
      </c>
      <c r="C37" s="46">
        <v>12107.48</v>
      </c>
      <c r="D37" s="46">
        <v>12263.1</v>
      </c>
      <c r="E37" s="46">
        <v>12296.18</v>
      </c>
      <c r="F37" s="55">
        <v>12003.36</v>
      </c>
      <c r="H37" s="46">
        <v>24601.27</v>
      </c>
      <c r="I37" s="46">
        <v>24337.759999999998</v>
      </c>
      <c r="J37" s="46">
        <v>24765.16</v>
      </c>
      <c r="K37" s="55">
        <v>24290.48</v>
      </c>
      <c r="M37" s="46">
        <v>21464.98</v>
      </c>
      <c r="N37" s="46">
        <v>21384.1</v>
      </c>
      <c r="O37" s="46">
        <v>21578.99</v>
      </c>
      <c r="P37" s="55">
        <v>21308.92</v>
      </c>
      <c r="R37" s="46">
        <v>7092.43</v>
      </c>
      <c r="S37" s="46">
        <v>7170.69</v>
      </c>
      <c r="T37" s="46">
        <v>7170.69</v>
      </c>
      <c r="U37" s="55">
        <v>7073.03</v>
      </c>
      <c r="W37" s="46">
        <v>6981.96</v>
      </c>
      <c r="X37" s="46">
        <v>6936.68</v>
      </c>
      <c r="Y37" s="46">
        <v>7023.62</v>
      </c>
      <c r="Z37" s="55">
        <v>6879.69</v>
      </c>
    </row>
    <row r="38" spans="2:26" ht="13.8" thickBot="1" x14ac:dyDescent="0.3">
      <c r="B38" s="60">
        <v>43143</v>
      </c>
      <c r="C38" s="46">
        <v>12282.77</v>
      </c>
      <c r="D38" s="46">
        <v>12238.63</v>
      </c>
      <c r="E38" s="46">
        <v>12379.16</v>
      </c>
      <c r="F38" s="55">
        <v>12222.34</v>
      </c>
      <c r="H38" s="46">
        <v>24640.45</v>
      </c>
      <c r="I38" s="46">
        <v>24540.33</v>
      </c>
      <c r="J38" s="46">
        <v>24705.72</v>
      </c>
      <c r="K38" s="55">
        <v>24421.03</v>
      </c>
      <c r="M38" s="46">
        <v>21720.25</v>
      </c>
      <c r="N38" s="46">
        <v>21555.99</v>
      </c>
      <c r="O38" s="46">
        <v>21866.37</v>
      </c>
      <c r="P38" s="55">
        <v>21499.88</v>
      </c>
      <c r="R38" s="46">
        <v>7177.06</v>
      </c>
      <c r="S38" s="46">
        <v>7092.43</v>
      </c>
      <c r="T38" s="46">
        <v>7199.93</v>
      </c>
      <c r="U38" s="55">
        <v>7092.43</v>
      </c>
      <c r="W38" s="46">
        <v>7013.51</v>
      </c>
      <c r="X38" s="46">
        <v>6942.16</v>
      </c>
      <c r="Y38" s="46">
        <v>7025.68</v>
      </c>
      <c r="Z38" s="55">
        <v>6938.16</v>
      </c>
    </row>
    <row r="39" spans="2:26" ht="13.8" thickBot="1" x14ac:dyDescent="0.3">
      <c r="B39" s="60">
        <v>43144</v>
      </c>
      <c r="C39" s="46">
        <v>12196.5</v>
      </c>
      <c r="D39" s="46">
        <v>12282.76</v>
      </c>
      <c r="E39" s="46">
        <v>12300.63</v>
      </c>
      <c r="F39" s="55">
        <v>12196.22</v>
      </c>
      <c r="H39" s="46">
        <v>24893.49</v>
      </c>
      <c r="I39" s="46">
        <v>24535.82</v>
      </c>
      <c r="J39" s="46">
        <v>24925.95</v>
      </c>
      <c r="K39" s="55">
        <v>24490.36</v>
      </c>
      <c r="M39" s="46">
        <v>22149.21</v>
      </c>
      <c r="N39" s="46">
        <v>21903.66</v>
      </c>
      <c r="O39" s="46">
        <v>22152.85</v>
      </c>
      <c r="P39" s="55">
        <v>21858.33</v>
      </c>
      <c r="R39" s="46">
        <v>7168.01</v>
      </c>
      <c r="S39" s="46">
        <v>7177.06</v>
      </c>
      <c r="T39" s="46">
        <v>7202.99</v>
      </c>
      <c r="U39" s="55">
        <v>7165.83</v>
      </c>
      <c r="W39" s="46">
        <v>7143.62</v>
      </c>
      <c r="X39" s="46">
        <v>6979.24</v>
      </c>
      <c r="Y39" s="46">
        <v>7152.05</v>
      </c>
      <c r="Z39" s="55">
        <v>6977.07</v>
      </c>
    </row>
    <row r="40" spans="2:26" ht="13.8" thickBot="1" x14ac:dyDescent="0.3">
      <c r="B40" s="60">
        <v>43145</v>
      </c>
      <c r="C40" s="46">
        <v>12339.16</v>
      </c>
      <c r="D40" s="46">
        <v>12294.85</v>
      </c>
      <c r="E40" s="46">
        <v>12393.71</v>
      </c>
      <c r="F40" s="55">
        <v>12075.21</v>
      </c>
      <c r="H40" s="46">
        <v>25200.37</v>
      </c>
      <c r="I40" s="46">
        <v>25047.82</v>
      </c>
      <c r="J40" s="46">
        <v>25203.95</v>
      </c>
      <c r="K40" s="55">
        <v>24809.42</v>
      </c>
      <c r="M40" s="46">
        <v>21925.1</v>
      </c>
      <c r="N40" s="46">
        <v>22054.32</v>
      </c>
      <c r="O40" s="46">
        <v>22063.87</v>
      </c>
      <c r="P40" s="55">
        <v>21831.45</v>
      </c>
      <c r="R40" s="46">
        <v>7213.97</v>
      </c>
      <c r="S40" s="46">
        <v>7168.01</v>
      </c>
      <c r="T40" s="46">
        <v>7243.15</v>
      </c>
      <c r="U40" s="55">
        <v>7145.73</v>
      </c>
      <c r="W40" s="46">
        <v>7256.43</v>
      </c>
      <c r="X40" s="46">
        <v>7200.75</v>
      </c>
      <c r="Y40" s="46">
        <v>7256.93</v>
      </c>
      <c r="Z40" s="55">
        <v>7130.39</v>
      </c>
    </row>
    <row r="41" spans="2:26" ht="13.8" thickBot="1" x14ac:dyDescent="0.3">
      <c r="B41" s="60">
        <v>43146</v>
      </c>
      <c r="C41" s="46">
        <v>12346.17</v>
      </c>
      <c r="D41" s="46">
        <v>12425.45</v>
      </c>
      <c r="E41" s="46">
        <v>12479.97</v>
      </c>
      <c r="F41" s="55">
        <v>12275.04</v>
      </c>
      <c r="H41" s="46">
        <v>25219.38</v>
      </c>
      <c r="I41" s="46">
        <v>25165.94</v>
      </c>
      <c r="J41" s="46">
        <v>25432.42</v>
      </c>
      <c r="K41" s="55">
        <v>25149.26</v>
      </c>
      <c r="M41" s="46">
        <v>21970.81</v>
      </c>
      <c r="N41" s="46">
        <v>21942.42</v>
      </c>
      <c r="O41" s="46">
        <v>22130.58</v>
      </c>
      <c r="P41" s="55">
        <v>21836.73</v>
      </c>
      <c r="R41" s="46">
        <v>7234.81</v>
      </c>
      <c r="S41" s="46">
        <v>7213.97</v>
      </c>
      <c r="T41" s="46">
        <v>7267.96</v>
      </c>
      <c r="U41" s="55">
        <v>7206.69</v>
      </c>
      <c r="W41" s="46">
        <v>7239.47</v>
      </c>
      <c r="X41" s="46">
        <v>7236.51</v>
      </c>
      <c r="Y41" s="46">
        <v>7303.26</v>
      </c>
      <c r="Z41" s="55">
        <v>7226.38</v>
      </c>
    </row>
    <row r="42" spans="2:26" ht="13.8" thickBot="1" x14ac:dyDescent="0.3">
      <c r="B42" s="60">
        <v>43147</v>
      </c>
      <c r="C42" s="46">
        <v>12451.96</v>
      </c>
      <c r="D42" s="46">
        <v>12408.48</v>
      </c>
      <c r="E42" s="46">
        <v>12484.12</v>
      </c>
      <c r="F42" s="55">
        <v>12368.71</v>
      </c>
      <c r="H42" s="46">
        <v>24964.75</v>
      </c>
      <c r="I42" s="46">
        <v>25124.91</v>
      </c>
      <c r="J42" s="46">
        <v>25179.01</v>
      </c>
      <c r="K42" s="55">
        <v>24884.19</v>
      </c>
      <c r="M42" s="46">
        <v>21736.44</v>
      </c>
      <c r="N42" s="46">
        <v>21789.88</v>
      </c>
      <c r="O42" s="46">
        <v>21799.4</v>
      </c>
      <c r="P42" s="55">
        <v>21626.85</v>
      </c>
      <c r="R42" s="46">
        <v>7294.7</v>
      </c>
      <c r="S42" s="46">
        <v>7234.81</v>
      </c>
      <c r="T42" s="46">
        <v>7307.97</v>
      </c>
      <c r="U42" s="55">
        <v>7234.81</v>
      </c>
      <c r="W42" s="46">
        <v>7234.31</v>
      </c>
      <c r="X42" s="46">
        <v>7209.03</v>
      </c>
      <c r="Y42" s="46">
        <v>7295.95</v>
      </c>
      <c r="Z42" s="55">
        <v>7206</v>
      </c>
    </row>
    <row r="43" spans="2:26" ht="13.8" thickBot="1" x14ac:dyDescent="0.3">
      <c r="B43" s="60">
        <v>43150</v>
      </c>
      <c r="C43" s="46">
        <v>12385.6</v>
      </c>
      <c r="D43" s="46">
        <v>12495.07</v>
      </c>
      <c r="E43" s="46">
        <v>12505.49</v>
      </c>
      <c r="F43" s="55">
        <v>12361.86</v>
      </c>
      <c r="H43" s="46">
        <v>24797.78</v>
      </c>
      <c r="I43" s="46">
        <v>24988.06</v>
      </c>
      <c r="J43" s="46">
        <v>25267.99</v>
      </c>
      <c r="K43" s="55">
        <v>24792.99</v>
      </c>
      <c r="M43" s="46">
        <v>21892.78</v>
      </c>
      <c r="N43" s="46">
        <v>21789.72</v>
      </c>
      <c r="O43" s="46">
        <v>21903.39</v>
      </c>
      <c r="P43" s="55">
        <v>21741.63</v>
      </c>
      <c r="R43" s="46">
        <v>7247.66</v>
      </c>
      <c r="S43" s="46">
        <v>7294.7</v>
      </c>
      <c r="T43" s="46">
        <v>7306.21</v>
      </c>
      <c r="U43" s="55">
        <v>7239.98</v>
      </c>
      <c r="W43" s="46">
        <v>7218.23</v>
      </c>
      <c r="X43" s="46">
        <v>7258.48</v>
      </c>
      <c r="Y43" s="46">
        <v>7338.64</v>
      </c>
      <c r="Z43" s="55">
        <v>7218.11</v>
      </c>
    </row>
    <row r="44" spans="2:26" ht="13.8" thickBot="1" x14ac:dyDescent="0.3">
      <c r="B44" s="60">
        <v>43151</v>
      </c>
      <c r="C44" s="46">
        <v>12487.9</v>
      </c>
      <c r="D44" s="46">
        <v>12403.63</v>
      </c>
      <c r="E44" s="46">
        <v>12496.1</v>
      </c>
      <c r="F44" s="55">
        <v>12333.79</v>
      </c>
      <c r="H44" s="46">
        <v>24962.48</v>
      </c>
      <c r="I44" s="46">
        <v>24855.41</v>
      </c>
      <c r="J44" s="46">
        <v>25156.720000000001</v>
      </c>
      <c r="K44" s="55">
        <v>24854.83</v>
      </c>
      <c r="M44" s="46">
        <v>22153.63</v>
      </c>
      <c r="N44" s="46">
        <v>22134.639999999999</v>
      </c>
      <c r="O44" s="46">
        <v>22226.53</v>
      </c>
      <c r="P44" s="55">
        <v>22040.87</v>
      </c>
      <c r="R44" s="46">
        <v>7246.77</v>
      </c>
      <c r="S44" s="46">
        <v>7247.66</v>
      </c>
      <c r="T44" s="46">
        <v>7264.78</v>
      </c>
      <c r="U44" s="55">
        <v>7202.14</v>
      </c>
      <c r="W44" s="46">
        <v>7210.09</v>
      </c>
      <c r="X44" s="46">
        <v>7252.46</v>
      </c>
      <c r="Y44" s="46">
        <v>7280.93</v>
      </c>
      <c r="Z44" s="55">
        <v>7194.84</v>
      </c>
    </row>
    <row r="45" spans="2:26" ht="13.8" thickBot="1" x14ac:dyDescent="0.3">
      <c r="B45" s="60">
        <v>43152</v>
      </c>
      <c r="C45" s="46">
        <v>12470.49</v>
      </c>
      <c r="D45" s="46">
        <v>12457.22</v>
      </c>
      <c r="E45" s="46">
        <v>12474.37</v>
      </c>
      <c r="F45" s="55">
        <v>12372.26</v>
      </c>
      <c r="H45" s="46">
        <v>25309.99</v>
      </c>
      <c r="I45" s="46">
        <v>25050.51</v>
      </c>
      <c r="J45" s="46">
        <v>25313.91</v>
      </c>
      <c r="K45" s="55">
        <v>25028.73</v>
      </c>
      <c r="M45" s="46">
        <v>22389.86</v>
      </c>
      <c r="N45" s="46">
        <v>22391.67</v>
      </c>
      <c r="O45" s="46">
        <v>22502.05</v>
      </c>
      <c r="P45" s="55">
        <v>22325.07</v>
      </c>
      <c r="R45" s="46">
        <v>7281.57</v>
      </c>
      <c r="S45" s="46">
        <v>7246.77</v>
      </c>
      <c r="T45" s="46">
        <v>7291.8</v>
      </c>
      <c r="U45" s="55">
        <v>7220.55</v>
      </c>
      <c r="W45" s="46">
        <v>7337.39</v>
      </c>
      <c r="X45" s="46">
        <v>7261.35</v>
      </c>
      <c r="Y45" s="46">
        <v>7337.83</v>
      </c>
      <c r="Z45" s="55">
        <v>7232.5</v>
      </c>
    </row>
    <row r="46" spans="2:26" ht="13.8" thickBot="1" x14ac:dyDescent="0.3">
      <c r="B46" s="60">
        <v>43153</v>
      </c>
      <c r="C46" s="46">
        <v>12461.91</v>
      </c>
      <c r="D46" s="46">
        <v>12358.82</v>
      </c>
      <c r="E46" s="46">
        <v>12497.71</v>
      </c>
      <c r="F46" s="55">
        <v>12283.7</v>
      </c>
      <c r="H46" s="46">
        <v>25709.27</v>
      </c>
      <c r="I46" s="46">
        <v>25403.35</v>
      </c>
      <c r="J46" s="46">
        <v>25732.799999999999</v>
      </c>
      <c r="K46" s="55">
        <v>25398.560000000001</v>
      </c>
      <c r="M46" s="46">
        <v>22068.240000000002</v>
      </c>
      <c r="N46" s="46">
        <v>22292.53</v>
      </c>
      <c r="O46" s="46">
        <v>22380.28</v>
      </c>
      <c r="P46" s="55">
        <v>22068.240000000002</v>
      </c>
      <c r="R46" s="46">
        <v>7252.39</v>
      </c>
      <c r="S46" s="46">
        <v>7281.57</v>
      </c>
      <c r="T46" s="46">
        <v>7281.57</v>
      </c>
      <c r="U46" s="55">
        <v>7187.76</v>
      </c>
      <c r="W46" s="46">
        <v>7421.46</v>
      </c>
      <c r="X46" s="46">
        <v>7373.3</v>
      </c>
      <c r="Y46" s="46">
        <v>7421.85</v>
      </c>
      <c r="Z46" s="55">
        <v>7360.25</v>
      </c>
    </row>
    <row r="47" spans="2:26" ht="13.8" thickBot="1" x14ac:dyDescent="0.3">
      <c r="B47" s="60">
        <v>43154</v>
      </c>
      <c r="C47" s="46">
        <v>12483.79</v>
      </c>
      <c r="D47" s="46">
        <v>12491.77</v>
      </c>
      <c r="E47" s="46">
        <v>12513.32</v>
      </c>
      <c r="F47" s="55">
        <v>12431.94</v>
      </c>
      <c r="H47" s="46">
        <v>25410.03</v>
      </c>
      <c r="I47" s="46">
        <v>25735.78</v>
      </c>
      <c r="J47" s="46">
        <v>25800.35</v>
      </c>
      <c r="K47" s="55">
        <v>25407.83</v>
      </c>
      <c r="M47" s="46">
        <v>21724.47</v>
      </c>
      <c r="N47" s="46">
        <v>21901.13</v>
      </c>
      <c r="O47" s="46">
        <v>21901.13</v>
      </c>
      <c r="P47" s="55">
        <v>21645.22</v>
      </c>
      <c r="R47" s="46">
        <v>7244.41</v>
      </c>
      <c r="S47" s="46">
        <v>7252.39</v>
      </c>
      <c r="T47" s="46">
        <v>7262.05</v>
      </c>
      <c r="U47" s="55">
        <v>7220.81</v>
      </c>
      <c r="W47" s="46">
        <v>7330.35</v>
      </c>
      <c r="X47" s="46">
        <v>7416.17</v>
      </c>
      <c r="Y47" s="46">
        <v>7438.09</v>
      </c>
      <c r="Z47" s="55">
        <v>7330.35</v>
      </c>
    </row>
    <row r="48" spans="2:26" ht="13.8" thickBot="1" x14ac:dyDescent="0.3">
      <c r="B48" s="60">
        <v>43157</v>
      </c>
      <c r="C48" s="46">
        <v>12527.04</v>
      </c>
      <c r="D48" s="46">
        <v>12566.05</v>
      </c>
      <c r="E48" s="46">
        <v>12601.46</v>
      </c>
      <c r="F48" s="55">
        <v>12484.59</v>
      </c>
      <c r="H48" s="46">
        <v>25029.200000000001</v>
      </c>
      <c r="I48" s="46">
        <v>25485.15</v>
      </c>
      <c r="J48" s="46">
        <v>25576.15</v>
      </c>
      <c r="K48" s="55">
        <v>25022.42</v>
      </c>
      <c r="M48" s="46">
        <v>21181.64</v>
      </c>
      <c r="N48" s="46">
        <v>21339.98</v>
      </c>
      <c r="O48" s="46">
        <v>21366.09</v>
      </c>
      <c r="P48" s="55">
        <v>21088.959999999999</v>
      </c>
      <c r="R48" s="46">
        <v>7289.58</v>
      </c>
      <c r="S48" s="46">
        <v>7244.41</v>
      </c>
      <c r="T48" s="46">
        <v>7312.98</v>
      </c>
      <c r="U48" s="55">
        <v>7244.31</v>
      </c>
      <c r="W48" s="46">
        <v>7273.01</v>
      </c>
      <c r="X48" s="46">
        <v>7371.41</v>
      </c>
      <c r="Y48" s="46">
        <v>7386.8</v>
      </c>
      <c r="Z48" s="55">
        <v>7273.01</v>
      </c>
    </row>
    <row r="49" spans="2:26" ht="13.8" thickBot="1" x14ac:dyDescent="0.3">
      <c r="B49" s="60">
        <v>43158</v>
      </c>
      <c r="C49" s="46">
        <v>12490.73</v>
      </c>
      <c r="D49" s="46">
        <v>12573.65</v>
      </c>
      <c r="E49" s="46">
        <v>12577.56</v>
      </c>
      <c r="F49" s="55">
        <v>12436.13</v>
      </c>
      <c r="H49" s="46">
        <v>24608.98</v>
      </c>
      <c r="I49" s="46">
        <v>25024.04</v>
      </c>
      <c r="J49" s="46">
        <v>25185.35</v>
      </c>
      <c r="K49" s="55">
        <v>24442.560000000001</v>
      </c>
      <c r="M49" s="46">
        <v>21042.09</v>
      </c>
      <c r="N49" s="46">
        <v>21047.81</v>
      </c>
      <c r="O49" s="46">
        <v>21164.38</v>
      </c>
      <c r="P49" s="55">
        <v>20937.259999999998</v>
      </c>
      <c r="R49" s="46">
        <v>7282.45</v>
      </c>
      <c r="S49" s="46">
        <v>7289.58</v>
      </c>
      <c r="T49" s="46">
        <v>7326.02</v>
      </c>
      <c r="U49" s="55">
        <v>7272.87</v>
      </c>
      <c r="W49" s="46">
        <v>7180.56</v>
      </c>
      <c r="X49" s="46">
        <v>7274.75</v>
      </c>
      <c r="Y49" s="46">
        <v>7307.84</v>
      </c>
      <c r="Z49" s="55">
        <v>7117.66</v>
      </c>
    </row>
    <row r="50" spans="2:26" ht="13.8" thickBot="1" x14ac:dyDescent="0.3">
      <c r="B50" s="60">
        <v>43159</v>
      </c>
      <c r="C50" s="46">
        <v>12435.85</v>
      </c>
      <c r="D50" s="46">
        <v>12427.46</v>
      </c>
      <c r="E50" s="46">
        <v>12516.92</v>
      </c>
      <c r="F50" s="55">
        <v>12417.96</v>
      </c>
      <c r="H50" s="46">
        <v>24538.06</v>
      </c>
      <c r="I50" s="46">
        <v>24394.91</v>
      </c>
      <c r="J50" s="46">
        <v>24592.46</v>
      </c>
      <c r="K50" s="55">
        <v>24217.759999999998</v>
      </c>
      <c r="M50" s="46">
        <v>21417.759999999998</v>
      </c>
      <c r="N50" s="46">
        <v>21390.2</v>
      </c>
      <c r="O50" s="46">
        <v>21551.14</v>
      </c>
      <c r="P50" s="55">
        <v>21381.42</v>
      </c>
      <c r="R50" s="46">
        <v>7231.91</v>
      </c>
      <c r="S50" s="46">
        <v>7282.45</v>
      </c>
      <c r="T50" s="46">
        <v>7293.36</v>
      </c>
      <c r="U50" s="55">
        <v>7231.91</v>
      </c>
      <c r="W50" s="46">
        <v>7257.87</v>
      </c>
      <c r="X50" s="46">
        <v>7099.54</v>
      </c>
      <c r="Y50" s="46">
        <v>7267.19</v>
      </c>
      <c r="Z50" s="55">
        <v>7084.83</v>
      </c>
    </row>
    <row r="51" spans="2:26" ht="13.8" thickBot="1" x14ac:dyDescent="0.3">
      <c r="B51" s="60">
        <v>43160</v>
      </c>
      <c r="C51" s="46">
        <v>12190.94</v>
      </c>
      <c r="D51" s="46">
        <v>12386.4</v>
      </c>
      <c r="E51" s="46">
        <v>12387.88</v>
      </c>
      <c r="F51" s="55">
        <v>12143.14</v>
      </c>
      <c r="H51" s="46">
        <v>24874.76</v>
      </c>
      <c r="I51" s="46">
        <v>24471.31</v>
      </c>
      <c r="J51" s="46">
        <v>24961</v>
      </c>
      <c r="K51" s="55">
        <v>24387.15</v>
      </c>
      <c r="M51" s="46">
        <v>21252.720000000001</v>
      </c>
      <c r="N51" s="46">
        <v>21261.96</v>
      </c>
      <c r="O51" s="46">
        <v>21484.080000000002</v>
      </c>
      <c r="P51" s="55">
        <v>21201.94</v>
      </c>
      <c r="R51" s="46">
        <v>7175.64</v>
      </c>
      <c r="S51" s="46">
        <v>7231.91</v>
      </c>
      <c r="T51" s="46">
        <v>7231.91</v>
      </c>
      <c r="U51" s="55">
        <v>7153.39</v>
      </c>
      <c r="W51" s="46">
        <v>7330.7</v>
      </c>
      <c r="X51" s="46">
        <v>7222.89</v>
      </c>
      <c r="Y51" s="46">
        <v>7350.07</v>
      </c>
      <c r="Z51" s="55">
        <v>7205.31</v>
      </c>
    </row>
    <row r="52" spans="2:26" ht="13.8" thickBot="1" x14ac:dyDescent="0.3">
      <c r="B52" s="60">
        <v>43161</v>
      </c>
      <c r="C52" s="46">
        <v>11913.71</v>
      </c>
      <c r="D52" s="46">
        <v>12051.89</v>
      </c>
      <c r="E52" s="46">
        <v>12081.4</v>
      </c>
      <c r="F52" s="55">
        <v>11877.66</v>
      </c>
      <c r="H52" s="46">
        <v>24884.12</v>
      </c>
      <c r="I52" s="46">
        <v>24965.89</v>
      </c>
      <c r="J52" s="46">
        <v>24995.24</v>
      </c>
      <c r="K52" s="55">
        <v>24708.41</v>
      </c>
      <c r="M52" s="46">
        <v>21368.07</v>
      </c>
      <c r="N52" s="46">
        <v>21488.16</v>
      </c>
      <c r="O52" s="46">
        <v>21488.16</v>
      </c>
      <c r="P52" s="55">
        <v>21299.4</v>
      </c>
      <c r="R52" s="46">
        <v>7069.9</v>
      </c>
      <c r="S52" s="46">
        <v>7175.64</v>
      </c>
      <c r="T52" s="46">
        <v>7175.64</v>
      </c>
      <c r="U52" s="55">
        <v>7063.42</v>
      </c>
      <c r="W52" s="46">
        <v>7372.01</v>
      </c>
      <c r="X52" s="46">
        <v>7366.61</v>
      </c>
      <c r="Y52" s="46">
        <v>7378.03</v>
      </c>
      <c r="Z52" s="55">
        <v>7319.68</v>
      </c>
    </row>
    <row r="53" spans="2:26" ht="13.8" thickBot="1" x14ac:dyDescent="0.3">
      <c r="B53" s="60">
        <v>43164</v>
      </c>
      <c r="C53" s="46">
        <v>12090.87</v>
      </c>
      <c r="D53" s="46">
        <v>11831.57</v>
      </c>
      <c r="E53" s="46">
        <v>12110.18</v>
      </c>
      <c r="F53" s="55">
        <v>11830.98</v>
      </c>
      <c r="H53" s="46">
        <v>24801.360000000001</v>
      </c>
      <c r="I53" s="46">
        <v>24758.15</v>
      </c>
      <c r="J53" s="46">
        <v>24849.68</v>
      </c>
      <c r="K53" s="55">
        <v>24535.119999999999</v>
      </c>
      <c r="M53" s="46">
        <v>21469.200000000001</v>
      </c>
      <c r="N53" s="46">
        <v>21594.22</v>
      </c>
      <c r="O53" s="46">
        <v>21884.45</v>
      </c>
      <c r="P53" s="55">
        <v>21357.55</v>
      </c>
      <c r="R53" s="46">
        <v>7115.98</v>
      </c>
      <c r="S53" s="46">
        <v>7069.9</v>
      </c>
      <c r="T53" s="46">
        <v>7119.21</v>
      </c>
      <c r="U53" s="55">
        <v>7062.13</v>
      </c>
      <c r="W53" s="46">
        <v>7396.65</v>
      </c>
      <c r="X53" s="46">
        <v>7311.74</v>
      </c>
      <c r="Y53" s="46">
        <v>7403.79</v>
      </c>
      <c r="Z53" s="55">
        <v>7311.74</v>
      </c>
    </row>
    <row r="54" spans="2:26" ht="13.8" thickBot="1" x14ac:dyDescent="0.3">
      <c r="B54" s="60">
        <v>43165</v>
      </c>
      <c r="C54" s="46">
        <v>12113.87</v>
      </c>
      <c r="D54" s="46">
        <v>12229.29</v>
      </c>
      <c r="E54" s="46">
        <v>12259.58</v>
      </c>
      <c r="F54" s="55">
        <v>12110.34</v>
      </c>
      <c r="H54" s="46">
        <v>24895.21</v>
      </c>
      <c r="I54" s="46">
        <v>24853.41</v>
      </c>
      <c r="J54" s="46">
        <v>24950.49</v>
      </c>
      <c r="K54" s="55">
        <v>24703.05</v>
      </c>
      <c r="M54" s="46">
        <v>21824.03</v>
      </c>
      <c r="N54" s="46">
        <v>21826.1</v>
      </c>
      <c r="O54" s="46">
        <v>21971.16</v>
      </c>
      <c r="P54" s="55">
        <v>21689.97</v>
      </c>
      <c r="R54" s="46">
        <v>7146.75</v>
      </c>
      <c r="S54" s="46">
        <v>7115.98</v>
      </c>
      <c r="T54" s="46">
        <v>7197.8</v>
      </c>
      <c r="U54" s="55">
        <v>7115.6</v>
      </c>
      <c r="W54" s="46">
        <v>7427.95</v>
      </c>
      <c r="X54" s="46">
        <v>7422.77</v>
      </c>
      <c r="Y54" s="46">
        <v>7435.01</v>
      </c>
      <c r="Z54" s="55">
        <v>7391.5</v>
      </c>
    </row>
    <row r="55" spans="2:26" ht="13.8" thickBot="1" x14ac:dyDescent="0.3">
      <c r="B55" s="60">
        <v>43166</v>
      </c>
      <c r="C55" s="46">
        <v>12245.36</v>
      </c>
      <c r="D55" s="46">
        <v>12060.09</v>
      </c>
      <c r="E55" s="46">
        <v>12275.69</v>
      </c>
      <c r="F55" s="55">
        <v>12020.61</v>
      </c>
      <c r="H55" s="46">
        <v>25335.74</v>
      </c>
      <c r="I55" s="46">
        <v>25004.89</v>
      </c>
      <c r="J55" s="46">
        <v>25336.33</v>
      </c>
      <c r="K55" s="55">
        <v>25004.89</v>
      </c>
      <c r="M55" s="46">
        <v>21968.1</v>
      </c>
      <c r="N55" s="46">
        <v>21742.45</v>
      </c>
      <c r="O55" s="46">
        <v>21968.1</v>
      </c>
      <c r="P55" s="55">
        <v>21700.78</v>
      </c>
      <c r="R55" s="46">
        <v>7157.84</v>
      </c>
      <c r="S55" s="46">
        <v>7146.75</v>
      </c>
      <c r="T55" s="46">
        <v>7180.71</v>
      </c>
      <c r="U55" s="55">
        <v>7109.56</v>
      </c>
      <c r="W55" s="46">
        <v>7560.81</v>
      </c>
      <c r="X55" s="46">
        <v>7475.98</v>
      </c>
      <c r="Y55" s="46">
        <v>7560.81</v>
      </c>
      <c r="Z55" s="55">
        <v>7469.03</v>
      </c>
    </row>
    <row r="56" spans="2:26" ht="13.8" thickBot="1" x14ac:dyDescent="0.3">
      <c r="B56" s="60">
        <v>43167</v>
      </c>
      <c r="C56" s="46">
        <v>12355.57</v>
      </c>
      <c r="D56" s="46">
        <v>12237.94</v>
      </c>
      <c r="E56" s="46">
        <v>12382.69</v>
      </c>
      <c r="F56" s="55">
        <v>12177.12</v>
      </c>
      <c r="H56" s="46">
        <v>25178.61</v>
      </c>
      <c r="I56" s="46">
        <v>25372.44</v>
      </c>
      <c r="J56" s="46">
        <v>25449.15</v>
      </c>
      <c r="K56" s="55">
        <v>25152.02</v>
      </c>
      <c r="M56" s="46">
        <v>21777.29</v>
      </c>
      <c r="N56" s="46">
        <v>21764.99</v>
      </c>
      <c r="O56" s="46">
        <v>21881.09</v>
      </c>
      <c r="P56" s="55">
        <v>21684.02</v>
      </c>
      <c r="R56" s="46">
        <v>7203.24</v>
      </c>
      <c r="S56" s="46">
        <v>7157.84</v>
      </c>
      <c r="T56" s="46">
        <v>7212.14</v>
      </c>
      <c r="U56" s="55">
        <v>7145.7</v>
      </c>
      <c r="W56" s="46">
        <v>7588.32</v>
      </c>
      <c r="X56" s="46">
        <v>7581.04</v>
      </c>
      <c r="Y56" s="46">
        <v>7609.1</v>
      </c>
      <c r="Z56" s="55">
        <v>7563.44</v>
      </c>
    </row>
    <row r="57" spans="2:26" ht="13.8" thickBot="1" x14ac:dyDescent="0.3">
      <c r="B57" s="60">
        <v>43168</v>
      </c>
      <c r="C57" s="46">
        <v>12346.68</v>
      </c>
      <c r="D57" s="46">
        <v>12331.64</v>
      </c>
      <c r="E57" s="46">
        <v>12407.98</v>
      </c>
      <c r="F57" s="55">
        <v>12284.57</v>
      </c>
      <c r="H57" s="46">
        <v>25007.03</v>
      </c>
      <c r="I57" s="46">
        <v>25257.75</v>
      </c>
      <c r="J57" s="46">
        <v>25376.400000000001</v>
      </c>
      <c r="K57" s="55">
        <v>24947.5</v>
      </c>
      <c r="M57" s="46">
        <v>21803.95</v>
      </c>
      <c r="N57" s="46">
        <v>21704.14</v>
      </c>
      <c r="O57" s="46">
        <v>21825.97</v>
      </c>
      <c r="P57" s="55">
        <v>21555.49</v>
      </c>
      <c r="R57" s="46">
        <v>7224.51</v>
      </c>
      <c r="S57" s="46">
        <v>7203.24</v>
      </c>
      <c r="T57" s="46">
        <v>7225.28</v>
      </c>
      <c r="U57" s="55">
        <v>7189.74</v>
      </c>
      <c r="W57" s="46">
        <v>7511.01</v>
      </c>
      <c r="X57" s="46">
        <v>7627.52</v>
      </c>
      <c r="Y57" s="46">
        <v>7637.27</v>
      </c>
      <c r="Z57" s="55">
        <v>7492.98</v>
      </c>
    </row>
    <row r="58" spans="2:26" ht="13.8" thickBot="1" x14ac:dyDescent="0.3">
      <c r="B58" s="60">
        <v>43171</v>
      </c>
      <c r="C58" s="46">
        <v>12418.39</v>
      </c>
      <c r="D58" s="46">
        <v>12453.3</v>
      </c>
      <c r="E58" s="46">
        <v>12454.96</v>
      </c>
      <c r="F58" s="55">
        <v>12361.01</v>
      </c>
      <c r="H58" s="46">
        <v>24758.12</v>
      </c>
      <c r="I58" s="46">
        <v>25086.97</v>
      </c>
      <c r="J58" s="46">
        <v>25130.12</v>
      </c>
      <c r="K58" s="55">
        <v>24668.83</v>
      </c>
      <c r="M58" s="46">
        <v>21676.51</v>
      </c>
      <c r="N58" s="46">
        <v>21876.53</v>
      </c>
      <c r="O58" s="46">
        <v>21879.279999999999</v>
      </c>
      <c r="P58" s="55">
        <v>21632.85</v>
      </c>
      <c r="R58" s="46">
        <v>7214.76</v>
      </c>
      <c r="S58" s="46">
        <v>7224.51</v>
      </c>
      <c r="T58" s="46">
        <v>7254.87</v>
      </c>
      <c r="U58" s="55">
        <v>7198.18</v>
      </c>
      <c r="W58" s="46">
        <v>7496.81</v>
      </c>
      <c r="X58" s="46">
        <v>7539.78</v>
      </c>
      <c r="Y58" s="46">
        <v>7544.89</v>
      </c>
      <c r="Z58" s="55">
        <v>7473.9</v>
      </c>
    </row>
    <row r="59" spans="2:26" ht="13.8" thickBot="1" x14ac:dyDescent="0.3">
      <c r="B59" s="60">
        <v>43172</v>
      </c>
      <c r="C59" s="46">
        <v>12221.03</v>
      </c>
      <c r="D59" s="46">
        <v>12425.69</v>
      </c>
      <c r="E59" s="46">
        <v>12459.9</v>
      </c>
      <c r="F59" s="55">
        <v>12162.47</v>
      </c>
      <c r="H59" s="46">
        <v>24873.66</v>
      </c>
      <c r="I59" s="46">
        <v>24837.29</v>
      </c>
      <c r="J59" s="46">
        <v>25053.87</v>
      </c>
      <c r="K59" s="55">
        <v>24753.29</v>
      </c>
      <c r="M59" s="46">
        <v>21480.9</v>
      </c>
      <c r="N59" s="46">
        <v>21537.9</v>
      </c>
      <c r="O59" s="46">
        <v>21659.040000000001</v>
      </c>
      <c r="P59" s="55">
        <v>21366.880000000001</v>
      </c>
      <c r="R59" s="46">
        <v>7138.78</v>
      </c>
      <c r="S59" s="46">
        <v>7214.76</v>
      </c>
      <c r="T59" s="46">
        <v>7224.13</v>
      </c>
      <c r="U59" s="55">
        <v>7125.6</v>
      </c>
      <c r="W59" s="46">
        <v>7481.74</v>
      </c>
      <c r="X59" s="46">
        <v>7509.24</v>
      </c>
      <c r="Y59" s="46">
        <v>7525.44</v>
      </c>
      <c r="Z59" s="55">
        <v>7463.18</v>
      </c>
    </row>
    <row r="60" spans="2:26" ht="13.8" thickBot="1" x14ac:dyDescent="0.3">
      <c r="B60" s="60">
        <v>43173</v>
      </c>
      <c r="C60" s="46">
        <v>12237.74</v>
      </c>
      <c r="D60" s="46">
        <v>12212.49</v>
      </c>
      <c r="E60" s="46">
        <v>12322.89</v>
      </c>
      <c r="F60" s="55">
        <v>12202.76</v>
      </c>
      <c r="H60" s="46">
        <v>24946.51</v>
      </c>
      <c r="I60" s="46">
        <v>24877.34</v>
      </c>
      <c r="J60" s="46">
        <v>25031</v>
      </c>
      <c r="K60" s="55">
        <v>24857.09</v>
      </c>
      <c r="M60" s="46">
        <v>21380.97</v>
      </c>
      <c r="N60" s="46">
        <v>21297.98</v>
      </c>
      <c r="O60" s="46">
        <v>21384.86</v>
      </c>
      <c r="P60" s="55">
        <v>21223.97</v>
      </c>
      <c r="R60" s="46">
        <v>7132.69</v>
      </c>
      <c r="S60" s="46">
        <v>7138.78</v>
      </c>
      <c r="T60" s="46">
        <v>7176.51</v>
      </c>
      <c r="U60" s="55">
        <v>7122.76</v>
      </c>
      <c r="W60" s="46">
        <v>7481.99</v>
      </c>
      <c r="X60" s="46">
        <v>7504.37</v>
      </c>
      <c r="Y60" s="46">
        <v>7514.21</v>
      </c>
      <c r="Z60" s="55">
        <v>7473.68</v>
      </c>
    </row>
    <row r="61" spans="2:26" ht="13.8" thickBot="1" x14ac:dyDescent="0.3">
      <c r="B61" s="60">
        <v>43174</v>
      </c>
      <c r="C61" s="46">
        <v>12345.56</v>
      </c>
      <c r="D61" s="46">
        <v>12284.14</v>
      </c>
      <c r="E61" s="46">
        <v>12378.39</v>
      </c>
      <c r="F61" s="55">
        <v>12239.96</v>
      </c>
      <c r="H61" s="46">
        <v>24610.91</v>
      </c>
      <c r="I61" s="46">
        <v>24893.69</v>
      </c>
      <c r="J61" s="46">
        <v>24893.69</v>
      </c>
      <c r="K61" s="55">
        <v>24453.14</v>
      </c>
      <c r="M61" s="46">
        <v>21591.99</v>
      </c>
      <c r="N61" s="46">
        <v>21352.16</v>
      </c>
      <c r="O61" s="46">
        <v>21592</v>
      </c>
      <c r="P61" s="55">
        <v>21349.71</v>
      </c>
      <c r="R61" s="46">
        <v>7139.76</v>
      </c>
      <c r="S61" s="46">
        <v>7132.69</v>
      </c>
      <c r="T61" s="46">
        <v>7162.58</v>
      </c>
      <c r="U61" s="55">
        <v>7127.08</v>
      </c>
      <c r="W61" s="46">
        <v>7344.24</v>
      </c>
      <c r="X61" s="46">
        <v>7419.2</v>
      </c>
      <c r="Y61" s="46">
        <v>7421.23</v>
      </c>
      <c r="Z61" s="55">
        <v>7285.27</v>
      </c>
    </row>
    <row r="62" spans="2:26" ht="13.8" thickBot="1" x14ac:dyDescent="0.3">
      <c r="B62" s="60">
        <v>43175</v>
      </c>
      <c r="C62" s="46">
        <v>12389.58</v>
      </c>
      <c r="D62" s="46">
        <v>12345.56</v>
      </c>
      <c r="E62" s="46">
        <v>12454.02</v>
      </c>
      <c r="F62" s="55">
        <v>12337.62</v>
      </c>
      <c r="H62" s="46">
        <v>24727.27</v>
      </c>
      <c r="I62" s="46">
        <v>24650.639999999999</v>
      </c>
      <c r="J62" s="46">
        <v>24803.61</v>
      </c>
      <c r="K62" s="55">
        <v>24650.639999999999</v>
      </c>
      <c r="M62" s="46">
        <v>20617.86</v>
      </c>
      <c r="N62" s="46">
        <v>21188.799999999999</v>
      </c>
      <c r="O62" s="46">
        <v>21188.799999999999</v>
      </c>
      <c r="P62" s="55">
        <v>20559.61</v>
      </c>
      <c r="R62" s="46">
        <v>7164.14</v>
      </c>
      <c r="S62" s="46">
        <v>7139.76</v>
      </c>
      <c r="T62" s="46">
        <v>7187.27</v>
      </c>
      <c r="U62" s="55">
        <v>7131.31</v>
      </c>
      <c r="W62" s="46">
        <v>7364.3</v>
      </c>
      <c r="X62" s="46">
        <v>7353.25</v>
      </c>
      <c r="Y62" s="46">
        <v>7380.74</v>
      </c>
      <c r="Z62" s="55">
        <v>7331.24</v>
      </c>
    </row>
    <row r="63" spans="2:26" ht="13.8" thickBot="1" x14ac:dyDescent="0.3">
      <c r="B63" s="60">
        <v>43178</v>
      </c>
      <c r="C63" s="46">
        <v>12217.02</v>
      </c>
      <c r="D63" s="46">
        <v>12346.51</v>
      </c>
      <c r="E63" s="46">
        <v>12369.77</v>
      </c>
      <c r="F63" s="55">
        <v>12183.79</v>
      </c>
      <c r="H63" s="46">
        <v>24682.31</v>
      </c>
      <c r="I63" s="46">
        <v>24723.49</v>
      </c>
      <c r="J63" s="46">
        <v>24977.65</v>
      </c>
      <c r="K63" s="55">
        <v>24655.4</v>
      </c>
      <c r="M63" s="46">
        <v>20766.099999999999</v>
      </c>
      <c r="N63" s="46">
        <v>20423.37</v>
      </c>
      <c r="O63" s="46">
        <v>20766.099999999999</v>
      </c>
      <c r="P63" s="55">
        <v>20347.490000000002</v>
      </c>
      <c r="R63" s="46">
        <v>7042.93</v>
      </c>
      <c r="S63" s="46">
        <v>7164.14</v>
      </c>
      <c r="T63" s="46">
        <v>7164.19</v>
      </c>
      <c r="U63" s="55">
        <v>7034.91</v>
      </c>
      <c r="W63" s="46">
        <v>7345.29</v>
      </c>
      <c r="X63" s="46">
        <v>7347.5</v>
      </c>
      <c r="Y63" s="46">
        <v>7415.66</v>
      </c>
      <c r="Z63" s="55">
        <v>7325.35</v>
      </c>
    </row>
    <row r="64" spans="2:26" ht="13.8" thickBot="1" x14ac:dyDescent="0.3">
      <c r="B64" s="60">
        <v>43179</v>
      </c>
      <c r="C64" s="46">
        <v>12307.33</v>
      </c>
      <c r="D64" s="46">
        <v>12261.19</v>
      </c>
      <c r="E64" s="46">
        <v>12320</v>
      </c>
      <c r="F64" s="55">
        <v>12191.55</v>
      </c>
      <c r="H64" s="46">
        <v>23957.89</v>
      </c>
      <c r="I64" s="46">
        <v>24526.01</v>
      </c>
      <c r="J64" s="46">
        <v>24526.01</v>
      </c>
      <c r="K64" s="55">
        <v>23938.74</v>
      </c>
      <c r="M64" s="46">
        <v>21317.32</v>
      </c>
      <c r="N64" s="46">
        <v>20958.900000000001</v>
      </c>
      <c r="O64" s="46">
        <v>21317.32</v>
      </c>
      <c r="P64" s="55">
        <v>20943.310000000001</v>
      </c>
      <c r="R64" s="46">
        <v>7061.27</v>
      </c>
      <c r="S64" s="46">
        <v>7042.93</v>
      </c>
      <c r="T64" s="46">
        <v>7081.5</v>
      </c>
      <c r="U64" s="55">
        <v>7042.6</v>
      </c>
      <c r="W64" s="46">
        <v>7166.68</v>
      </c>
      <c r="X64" s="46">
        <v>7257.55</v>
      </c>
      <c r="Y64" s="46">
        <v>7303.19</v>
      </c>
      <c r="Z64" s="55">
        <v>7164.38</v>
      </c>
    </row>
    <row r="65" spans="2:26" ht="13.8" thickBot="1" x14ac:dyDescent="0.3">
      <c r="B65" s="60">
        <v>43180</v>
      </c>
      <c r="C65" s="46">
        <v>12309.15</v>
      </c>
      <c r="D65" s="46">
        <v>12336.76</v>
      </c>
      <c r="E65" s="46">
        <v>12344.09</v>
      </c>
      <c r="F65" s="55">
        <v>12250.37</v>
      </c>
      <c r="H65" s="46">
        <v>23533.200000000001</v>
      </c>
      <c r="I65" s="46">
        <v>23995.18</v>
      </c>
      <c r="J65" s="46">
        <v>24108.47</v>
      </c>
      <c r="K65" s="55">
        <v>23509.06</v>
      </c>
      <c r="M65" s="46">
        <v>21031.31</v>
      </c>
      <c r="N65" s="46">
        <v>20893.05</v>
      </c>
      <c r="O65" s="46">
        <v>21031.31</v>
      </c>
      <c r="P65" s="55">
        <v>20776.82</v>
      </c>
      <c r="R65" s="46">
        <v>7038.97</v>
      </c>
      <c r="S65" s="46">
        <v>7061.27</v>
      </c>
      <c r="T65" s="46">
        <v>7065.66</v>
      </c>
      <c r="U65" s="55">
        <v>7016.79</v>
      </c>
      <c r="W65" s="46">
        <v>6992.67</v>
      </c>
      <c r="X65" s="46">
        <v>7170.68</v>
      </c>
      <c r="Y65" s="46">
        <v>7194.31</v>
      </c>
      <c r="Z65" s="55">
        <v>6992.67</v>
      </c>
    </row>
    <row r="66" spans="2:26" ht="13.8" thickBot="1" x14ac:dyDescent="0.3">
      <c r="B66" s="60">
        <v>43181</v>
      </c>
      <c r="C66" s="46">
        <v>12100.08</v>
      </c>
      <c r="D66" s="46">
        <v>12187.73</v>
      </c>
      <c r="E66" s="46">
        <v>12267.17</v>
      </c>
      <c r="F66" s="55">
        <v>12009.5</v>
      </c>
      <c r="H66" s="46">
        <v>24202.6</v>
      </c>
      <c r="I66" s="46">
        <v>23825.74</v>
      </c>
      <c r="J66" s="46">
        <v>24232.3</v>
      </c>
      <c r="K66" s="55">
        <v>23741.22</v>
      </c>
      <c r="M66" s="46">
        <v>21159.08</v>
      </c>
      <c r="N66" s="46">
        <v>21250.959999999999</v>
      </c>
      <c r="O66" s="46">
        <v>21298.57</v>
      </c>
      <c r="P66" s="55">
        <v>20996.22</v>
      </c>
      <c r="R66" s="46">
        <v>6952.59</v>
      </c>
      <c r="S66" s="46">
        <v>7038.97</v>
      </c>
      <c r="T66" s="46">
        <v>7038.97</v>
      </c>
      <c r="U66" s="55">
        <v>6914.45</v>
      </c>
      <c r="W66" s="46">
        <v>7220.54</v>
      </c>
      <c r="X66" s="46">
        <v>7125.2</v>
      </c>
      <c r="Y66" s="46">
        <v>7225.83</v>
      </c>
      <c r="Z66" s="55">
        <v>7022.34</v>
      </c>
    </row>
    <row r="67" spans="2:26" ht="13.8" thickBot="1" x14ac:dyDescent="0.3">
      <c r="B67" s="60">
        <v>43182</v>
      </c>
      <c r="C67" s="46">
        <v>11886.31</v>
      </c>
      <c r="D67" s="46">
        <v>11995.51</v>
      </c>
      <c r="E67" s="46">
        <v>12001.78</v>
      </c>
      <c r="F67" s="55">
        <v>11818.7</v>
      </c>
      <c r="H67" s="46">
        <v>23857.71</v>
      </c>
      <c r="I67" s="46">
        <v>24276.62</v>
      </c>
      <c r="J67" s="46">
        <v>24446.22</v>
      </c>
      <c r="K67" s="55">
        <v>23708.73</v>
      </c>
      <c r="M67" s="46">
        <v>21454.3</v>
      </c>
      <c r="N67" s="46">
        <v>21392.42</v>
      </c>
      <c r="O67" s="46">
        <v>21512.799999999999</v>
      </c>
      <c r="P67" s="55">
        <v>21311.5</v>
      </c>
      <c r="R67" s="46">
        <v>6921.94</v>
      </c>
      <c r="S67" s="46">
        <v>6952.59</v>
      </c>
      <c r="T67" s="46">
        <v>6952.82</v>
      </c>
      <c r="U67" s="55">
        <v>6876.96</v>
      </c>
      <c r="W67" s="46">
        <v>7008.81</v>
      </c>
      <c r="X67" s="46">
        <v>7255.47</v>
      </c>
      <c r="Y67" s="46">
        <v>7255.54</v>
      </c>
      <c r="Z67" s="55">
        <v>6963.68</v>
      </c>
    </row>
    <row r="68" spans="2:26" ht="13.8" thickBot="1" x14ac:dyDescent="0.3">
      <c r="B68" s="60">
        <v>43185</v>
      </c>
      <c r="C68" s="46">
        <v>11787.26</v>
      </c>
      <c r="D68" s="46">
        <v>11919.64</v>
      </c>
      <c r="E68" s="46">
        <v>11984.5</v>
      </c>
      <c r="F68" s="55">
        <v>11726.62</v>
      </c>
      <c r="H68" s="46">
        <v>23848.42</v>
      </c>
      <c r="I68" s="46">
        <v>23883.08</v>
      </c>
      <c r="J68" s="46">
        <v>24092.47</v>
      </c>
      <c r="K68" s="55">
        <v>23728.67</v>
      </c>
      <c r="M68" s="46">
        <v>21388.58</v>
      </c>
      <c r="N68" s="46">
        <v>21441.57</v>
      </c>
      <c r="O68" s="46">
        <v>21597.47</v>
      </c>
      <c r="P68" s="55">
        <v>21388.58</v>
      </c>
      <c r="R68" s="46">
        <v>6888.69</v>
      </c>
      <c r="S68" s="46">
        <v>6921.94</v>
      </c>
      <c r="T68" s="46">
        <v>6958.47</v>
      </c>
      <c r="U68" s="55">
        <v>6866.94</v>
      </c>
      <c r="W68" s="46">
        <v>6949.23</v>
      </c>
      <c r="X68" s="46">
        <v>6978.3</v>
      </c>
      <c r="Y68" s="46">
        <v>7036.09</v>
      </c>
      <c r="Z68" s="55">
        <v>6901.07</v>
      </c>
    </row>
    <row r="69" spans="2:26" ht="13.8" thickBot="1" x14ac:dyDescent="0.3">
      <c r="B69" s="60">
        <v>43186</v>
      </c>
      <c r="C69" s="46">
        <v>11970.83</v>
      </c>
      <c r="D69" s="46">
        <v>11996.35</v>
      </c>
      <c r="E69" s="46">
        <v>12042.78</v>
      </c>
      <c r="F69" s="55">
        <v>11927.91</v>
      </c>
      <c r="H69" s="46">
        <v>24103.11</v>
      </c>
      <c r="I69" s="46">
        <v>23949.18</v>
      </c>
      <c r="J69" s="46">
        <v>24314.3</v>
      </c>
      <c r="K69" s="55">
        <v>23928.13</v>
      </c>
      <c r="M69" s="46">
        <v>21292.29</v>
      </c>
      <c r="N69" s="46">
        <v>21115.48</v>
      </c>
      <c r="O69" s="46">
        <v>21333.5</v>
      </c>
      <c r="P69" s="55">
        <v>21056.02</v>
      </c>
      <c r="R69" s="46">
        <v>7000.14</v>
      </c>
      <c r="S69" s="46">
        <v>6888.69</v>
      </c>
      <c r="T69" s="46">
        <v>7042.37</v>
      </c>
      <c r="U69" s="55">
        <v>6888.69</v>
      </c>
      <c r="W69" s="46">
        <v>7063.44</v>
      </c>
      <c r="X69" s="46">
        <v>6984.65</v>
      </c>
      <c r="Y69" s="46">
        <v>7120.46</v>
      </c>
      <c r="Z69" s="55">
        <v>6935.78</v>
      </c>
    </row>
    <row r="70" spans="2:26" ht="13.8" thickBot="1" x14ac:dyDescent="0.3">
      <c r="B70" s="60">
        <v>43187</v>
      </c>
      <c r="C70" s="46">
        <v>11940.71</v>
      </c>
      <c r="D70" s="46">
        <v>11868.08</v>
      </c>
      <c r="E70" s="46">
        <v>11961.16</v>
      </c>
      <c r="F70" s="55">
        <v>11770.4</v>
      </c>
      <c r="H70" s="46">
        <v>23644.19</v>
      </c>
      <c r="I70" s="46">
        <v>24076.6</v>
      </c>
      <c r="J70" s="46">
        <v>24123.8</v>
      </c>
      <c r="K70" s="55">
        <v>23344.52</v>
      </c>
      <c r="M70" s="46">
        <v>21319.55</v>
      </c>
      <c r="N70" s="46">
        <v>21415.85</v>
      </c>
      <c r="O70" s="46">
        <v>21415.85</v>
      </c>
      <c r="P70" s="55">
        <v>21238.18</v>
      </c>
      <c r="R70" s="46">
        <v>7044.74</v>
      </c>
      <c r="S70" s="46">
        <v>7000.14</v>
      </c>
      <c r="T70" s="46">
        <v>7044.74</v>
      </c>
      <c r="U70" s="55">
        <v>6923.33</v>
      </c>
      <c r="W70" s="46">
        <v>6870.12</v>
      </c>
      <c r="X70" s="46">
        <v>7016.17</v>
      </c>
      <c r="Y70" s="46">
        <v>7044.71</v>
      </c>
      <c r="Z70" s="55">
        <v>6805.96</v>
      </c>
    </row>
    <row r="71" spans="2:26" ht="13.8" thickBot="1" x14ac:dyDescent="0.3">
      <c r="B71" s="60">
        <v>43188</v>
      </c>
      <c r="C71" s="46">
        <v>12096.73</v>
      </c>
      <c r="D71" s="46">
        <v>11956.34</v>
      </c>
      <c r="E71" s="46">
        <v>12151.31</v>
      </c>
      <c r="F71" s="55">
        <v>11942.28</v>
      </c>
      <c r="H71" s="46">
        <v>24033.360000000001</v>
      </c>
      <c r="I71" s="46">
        <v>23698.33</v>
      </c>
      <c r="J71" s="46">
        <v>24044.35</v>
      </c>
      <c r="K71" s="55">
        <v>23664.33</v>
      </c>
      <c r="M71" s="46">
        <v>21645.42</v>
      </c>
      <c r="N71" s="46">
        <v>21541.18</v>
      </c>
      <c r="O71" s="46">
        <v>21737.66</v>
      </c>
      <c r="P71" s="55">
        <v>21462.1</v>
      </c>
      <c r="R71" s="46">
        <v>7056.61</v>
      </c>
      <c r="S71" s="46">
        <v>7044.74</v>
      </c>
      <c r="T71" s="46">
        <v>7109.93</v>
      </c>
      <c r="U71" s="55">
        <v>7042.73</v>
      </c>
      <c r="W71" s="46">
        <v>6941.28</v>
      </c>
      <c r="X71" s="46">
        <v>6924.35</v>
      </c>
      <c r="Y71" s="46">
        <v>6963.71</v>
      </c>
      <c r="Z71" s="55">
        <v>6835.23</v>
      </c>
    </row>
    <row r="72" spans="2:26" ht="13.8" thickBot="1" x14ac:dyDescent="0.3">
      <c r="B72" s="60">
        <v>43193</v>
      </c>
      <c r="C72" s="46">
        <v>12002.45</v>
      </c>
      <c r="D72" s="46">
        <v>11997.47</v>
      </c>
      <c r="E72" s="46">
        <v>12069.48</v>
      </c>
      <c r="F72" s="55">
        <v>11913.62</v>
      </c>
      <c r="H72" s="46">
        <v>24264.3</v>
      </c>
      <c r="I72" s="46">
        <v>23654.15</v>
      </c>
      <c r="J72" s="46">
        <v>24308.959999999999</v>
      </c>
      <c r="K72" s="55">
        <v>23523.16</v>
      </c>
      <c r="M72" s="46">
        <v>21567.52</v>
      </c>
      <c r="N72" s="46">
        <v>21633.73</v>
      </c>
      <c r="O72" s="46">
        <v>21742.84</v>
      </c>
      <c r="P72" s="55">
        <v>21550.42</v>
      </c>
      <c r="R72" s="46">
        <v>7030.46</v>
      </c>
      <c r="S72" s="46">
        <v>7056.61</v>
      </c>
      <c r="T72" s="46">
        <v>7064.98</v>
      </c>
      <c r="U72" s="55">
        <v>6996.76</v>
      </c>
      <c r="W72" s="46">
        <v>7042.11</v>
      </c>
      <c r="X72" s="46">
        <v>6811.77</v>
      </c>
      <c r="Y72" s="46">
        <v>7059.29</v>
      </c>
      <c r="Z72" s="55">
        <v>6811.77</v>
      </c>
    </row>
    <row r="73" spans="2:26" ht="13.8" thickBot="1" x14ac:dyDescent="0.3">
      <c r="B73" s="60">
        <v>43194</v>
      </c>
      <c r="C73" s="46">
        <v>11957.9</v>
      </c>
      <c r="D73" s="46">
        <v>12000.47</v>
      </c>
      <c r="E73" s="46">
        <v>12011.12</v>
      </c>
      <c r="F73" s="55">
        <v>11792.35</v>
      </c>
      <c r="H73" s="46">
        <v>24505.22</v>
      </c>
      <c r="I73" s="46">
        <v>24313.91</v>
      </c>
      <c r="J73" s="46">
        <v>24622.26</v>
      </c>
      <c r="K73" s="55">
        <v>24313.91</v>
      </c>
      <c r="M73" s="46">
        <v>21678.26</v>
      </c>
      <c r="N73" s="46">
        <v>21534.33</v>
      </c>
      <c r="O73" s="46">
        <v>21737.09</v>
      </c>
      <c r="P73" s="55">
        <v>21517.77</v>
      </c>
      <c r="R73" s="46">
        <v>7034.01</v>
      </c>
      <c r="S73" s="46">
        <v>7030.46</v>
      </c>
      <c r="T73" s="46">
        <v>7046.26</v>
      </c>
      <c r="U73" s="55">
        <v>6971.75</v>
      </c>
      <c r="W73" s="46">
        <v>7076.55</v>
      </c>
      <c r="X73" s="46">
        <v>7099.25</v>
      </c>
      <c r="Y73" s="46">
        <v>7112.38</v>
      </c>
      <c r="Z73" s="55">
        <v>7036.62</v>
      </c>
    </row>
    <row r="74" spans="2:26" ht="13.8" thickBot="1" x14ac:dyDescent="0.3">
      <c r="B74" s="60">
        <v>43195</v>
      </c>
      <c r="C74" s="46">
        <v>12305.19</v>
      </c>
      <c r="D74" s="46">
        <v>12153.61</v>
      </c>
      <c r="E74" s="46">
        <v>12322.37</v>
      </c>
      <c r="F74" s="55">
        <v>12135.64</v>
      </c>
      <c r="H74" s="46">
        <v>23932.76</v>
      </c>
      <c r="I74" s="46">
        <v>24373.599999999999</v>
      </c>
      <c r="J74" s="46">
        <v>24434.400000000001</v>
      </c>
      <c r="K74" s="55">
        <v>23738.2</v>
      </c>
      <c r="M74" s="46">
        <v>21794.32</v>
      </c>
      <c r="N74" s="46">
        <v>21599.67</v>
      </c>
      <c r="O74" s="46">
        <v>21933.99</v>
      </c>
      <c r="P74" s="55">
        <v>21542.37</v>
      </c>
      <c r="R74" s="46">
        <v>7199.5</v>
      </c>
      <c r="S74" s="46">
        <v>7034.01</v>
      </c>
      <c r="T74" s="46">
        <v>7199.5</v>
      </c>
      <c r="U74" s="55">
        <v>7034.01</v>
      </c>
      <c r="W74" s="46">
        <v>6915.11</v>
      </c>
      <c r="X74" s="46">
        <v>6999.57</v>
      </c>
      <c r="Y74" s="46">
        <v>7066.64</v>
      </c>
      <c r="Z74" s="55">
        <v>6877.76</v>
      </c>
    </row>
    <row r="75" spans="2:26" ht="13.8" thickBot="1" x14ac:dyDescent="0.3">
      <c r="B75" s="60">
        <v>43196</v>
      </c>
      <c r="C75" s="46">
        <v>12241.27</v>
      </c>
      <c r="D75" s="46">
        <v>12242.94</v>
      </c>
      <c r="E75" s="46">
        <v>12290.03</v>
      </c>
      <c r="F75" s="55">
        <v>12202.05</v>
      </c>
      <c r="H75" s="46">
        <v>23979.1</v>
      </c>
      <c r="I75" s="46">
        <v>24037.52</v>
      </c>
      <c r="J75" s="46">
        <v>24373.18</v>
      </c>
      <c r="K75" s="55">
        <v>23954.83</v>
      </c>
      <c r="M75" s="46">
        <v>21687.1</v>
      </c>
      <c r="N75" s="46">
        <v>21819.09</v>
      </c>
      <c r="O75" s="46">
        <v>21837.360000000001</v>
      </c>
      <c r="P75" s="55">
        <v>21687.1</v>
      </c>
      <c r="R75" s="46">
        <v>7183.64</v>
      </c>
      <c r="S75" s="46">
        <v>7199.5</v>
      </c>
      <c r="T75" s="46">
        <v>7214.02</v>
      </c>
      <c r="U75" s="55">
        <v>7163.11</v>
      </c>
      <c r="W75" s="46">
        <v>6950.34</v>
      </c>
      <c r="X75" s="46">
        <v>6971.45</v>
      </c>
      <c r="Y75" s="46">
        <v>7074.95</v>
      </c>
      <c r="Z75" s="55">
        <v>6944.96</v>
      </c>
    </row>
    <row r="76" spans="2:26" ht="13.8" thickBot="1" x14ac:dyDescent="0.3">
      <c r="B76" s="60">
        <v>43199</v>
      </c>
      <c r="C76" s="46">
        <v>12261.75</v>
      </c>
      <c r="D76" s="46">
        <v>12311.02</v>
      </c>
      <c r="E76" s="46">
        <v>12371.11</v>
      </c>
      <c r="F76" s="55">
        <v>12205.39</v>
      </c>
      <c r="H76" s="46">
        <v>24408</v>
      </c>
      <c r="I76" s="46">
        <v>24198.95</v>
      </c>
      <c r="J76" s="46">
        <v>24511.35</v>
      </c>
      <c r="K76" s="55">
        <v>24198.95</v>
      </c>
      <c r="M76" s="46">
        <v>21660.28</v>
      </c>
      <c r="N76" s="46">
        <v>21657.87</v>
      </c>
      <c r="O76" s="46">
        <v>21719.43</v>
      </c>
      <c r="P76" s="55">
        <v>21591.39</v>
      </c>
      <c r="R76" s="46">
        <v>7194.75</v>
      </c>
      <c r="S76" s="46">
        <v>7183.64</v>
      </c>
      <c r="T76" s="46">
        <v>7209.68</v>
      </c>
      <c r="U76" s="55">
        <v>7145.57</v>
      </c>
      <c r="W76" s="46">
        <v>7094.3</v>
      </c>
      <c r="X76" s="46">
        <v>7060.99</v>
      </c>
      <c r="Y76" s="46">
        <v>7117.98</v>
      </c>
      <c r="Z76" s="55">
        <v>7014.88</v>
      </c>
    </row>
    <row r="77" spans="2:26" ht="13.8" thickBot="1" x14ac:dyDescent="0.3">
      <c r="B77" s="60">
        <v>43200</v>
      </c>
      <c r="C77" s="46">
        <v>12397.32</v>
      </c>
      <c r="D77" s="46">
        <v>12389.9</v>
      </c>
      <c r="E77" s="46">
        <v>12428.9</v>
      </c>
      <c r="F77" s="55">
        <v>12334.95</v>
      </c>
      <c r="H77" s="46">
        <v>24189.45</v>
      </c>
      <c r="I77" s="46">
        <v>24274.19</v>
      </c>
      <c r="J77" s="46">
        <v>24366.57</v>
      </c>
      <c r="K77" s="55">
        <v>24150.87</v>
      </c>
      <c r="M77" s="46">
        <v>21778.74</v>
      </c>
      <c r="N77" s="46">
        <v>21801.41</v>
      </c>
      <c r="O77" s="46">
        <v>21917.35</v>
      </c>
      <c r="P77" s="55">
        <v>21746.69</v>
      </c>
      <c r="R77" s="46">
        <v>7266.75</v>
      </c>
      <c r="S77" s="46">
        <v>7194.75</v>
      </c>
      <c r="T77" s="46">
        <v>7266.75</v>
      </c>
      <c r="U77" s="55">
        <v>7194.75</v>
      </c>
      <c r="W77" s="46">
        <v>7069.03</v>
      </c>
      <c r="X77" s="46">
        <v>7055</v>
      </c>
      <c r="Y77" s="46">
        <v>7128.54</v>
      </c>
      <c r="Z77" s="55">
        <v>7055</v>
      </c>
    </row>
    <row r="78" spans="2:26" ht="13.8" thickBot="1" x14ac:dyDescent="0.3">
      <c r="B78" s="60">
        <v>43201</v>
      </c>
      <c r="C78" s="46">
        <v>12293.97</v>
      </c>
      <c r="D78" s="46">
        <v>12372.07</v>
      </c>
      <c r="E78" s="46">
        <v>12381.53</v>
      </c>
      <c r="F78" s="55">
        <v>12256.59</v>
      </c>
      <c r="H78" s="46">
        <v>24483.05</v>
      </c>
      <c r="I78" s="46">
        <v>24302.82</v>
      </c>
      <c r="J78" s="46">
        <v>24592.12</v>
      </c>
      <c r="K78" s="55">
        <v>24302.82</v>
      </c>
      <c r="M78" s="46">
        <v>21835.53</v>
      </c>
      <c r="N78" s="46">
        <v>21843.55</v>
      </c>
      <c r="O78" s="46">
        <v>21879.69</v>
      </c>
      <c r="P78" s="55">
        <v>21775.61</v>
      </c>
      <c r="R78" s="46">
        <v>7257.14</v>
      </c>
      <c r="S78" s="46">
        <v>7266.75</v>
      </c>
      <c r="T78" s="46">
        <v>7270.28</v>
      </c>
      <c r="U78" s="55">
        <v>7243.32</v>
      </c>
      <c r="W78" s="46">
        <v>7140.25</v>
      </c>
      <c r="X78" s="46">
        <v>7112.02</v>
      </c>
      <c r="Y78" s="46">
        <v>7166</v>
      </c>
      <c r="Z78" s="55">
        <v>7105.09</v>
      </c>
    </row>
    <row r="79" spans="2:26" ht="13.8" thickBot="1" x14ac:dyDescent="0.3">
      <c r="B79" s="60">
        <v>43202</v>
      </c>
      <c r="C79" s="46">
        <v>12415.01</v>
      </c>
      <c r="D79" s="46">
        <v>12282.39</v>
      </c>
      <c r="E79" s="46">
        <v>12434.24</v>
      </c>
      <c r="F79" s="55">
        <v>12263.7</v>
      </c>
      <c r="H79" s="46">
        <v>24360.14</v>
      </c>
      <c r="I79" s="46">
        <v>24582.82</v>
      </c>
      <c r="J79" s="46">
        <v>24646.45</v>
      </c>
      <c r="K79" s="55">
        <v>24243.74</v>
      </c>
      <c r="M79" s="46">
        <v>21847.59</v>
      </c>
      <c r="N79" s="46">
        <v>21801.83</v>
      </c>
      <c r="O79" s="46">
        <v>21889.89</v>
      </c>
      <c r="P79" s="55">
        <v>21772.42</v>
      </c>
      <c r="R79" s="46">
        <v>7258.34</v>
      </c>
      <c r="S79" s="46">
        <v>7257.14</v>
      </c>
      <c r="T79" s="46">
        <v>7266.64</v>
      </c>
      <c r="U79" s="55">
        <v>7240.76</v>
      </c>
      <c r="W79" s="46">
        <v>7106.65</v>
      </c>
      <c r="X79" s="46">
        <v>7179.62</v>
      </c>
      <c r="Y79" s="46">
        <v>7183.62</v>
      </c>
      <c r="Z79" s="55">
        <v>7078.14</v>
      </c>
    </row>
    <row r="80" spans="2:26" ht="13.8" thickBot="1" x14ac:dyDescent="0.3">
      <c r="B80" s="60">
        <v>43203</v>
      </c>
      <c r="C80" s="46">
        <v>12442.4</v>
      </c>
      <c r="D80" s="46">
        <v>12461.31</v>
      </c>
      <c r="E80" s="46">
        <v>12523.97</v>
      </c>
      <c r="F80" s="55">
        <v>12411.65</v>
      </c>
      <c r="H80" s="46">
        <v>24573.040000000001</v>
      </c>
      <c r="I80" s="46">
        <v>24483.15</v>
      </c>
      <c r="J80" s="46">
        <v>24675.360000000001</v>
      </c>
      <c r="K80" s="55">
        <v>24480.2</v>
      </c>
      <c r="M80" s="46">
        <v>22158.2</v>
      </c>
      <c r="N80" s="46">
        <v>21929.01</v>
      </c>
      <c r="O80" s="46">
        <v>22194.11</v>
      </c>
      <c r="P80" s="55">
        <v>21914.959999999999</v>
      </c>
      <c r="R80" s="46">
        <v>7264.56</v>
      </c>
      <c r="S80" s="46">
        <v>7258.34</v>
      </c>
      <c r="T80" s="46">
        <v>7274.99</v>
      </c>
      <c r="U80" s="55">
        <v>7249.07</v>
      </c>
      <c r="W80" s="46">
        <v>7156.28</v>
      </c>
      <c r="X80" s="46">
        <v>7153.87</v>
      </c>
      <c r="Y80" s="46">
        <v>7178.51</v>
      </c>
      <c r="Z80" s="55">
        <v>7115.85</v>
      </c>
    </row>
    <row r="81" spans="2:26" ht="13.8" thickBot="1" x14ac:dyDescent="0.3">
      <c r="B81" s="60">
        <v>43206</v>
      </c>
      <c r="C81" s="46">
        <v>12391.41</v>
      </c>
      <c r="D81" s="46">
        <v>12478.99</v>
      </c>
      <c r="E81" s="46">
        <v>12487.04</v>
      </c>
      <c r="F81" s="55">
        <v>12375.63</v>
      </c>
      <c r="H81" s="46">
        <v>24786.63</v>
      </c>
      <c r="I81" s="46">
        <v>24681.79</v>
      </c>
      <c r="J81" s="46">
        <v>24858.97</v>
      </c>
      <c r="K81" s="55">
        <v>24681.79</v>
      </c>
      <c r="M81" s="46">
        <v>22191.18</v>
      </c>
      <c r="N81" s="46">
        <v>22231.86</v>
      </c>
      <c r="O81" s="46">
        <v>22360.65</v>
      </c>
      <c r="P81" s="55">
        <v>22176.86</v>
      </c>
      <c r="R81" s="46">
        <v>7198.2</v>
      </c>
      <c r="S81" s="46">
        <v>7264.56</v>
      </c>
      <c r="T81" s="46">
        <v>7265.83</v>
      </c>
      <c r="U81" s="55">
        <v>7195.46</v>
      </c>
      <c r="W81" s="46">
        <v>7281.1</v>
      </c>
      <c r="X81" s="46">
        <v>7215.12</v>
      </c>
      <c r="Y81" s="46">
        <v>7298.59</v>
      </c>
      <c r="Z81" s="55">
        <v>7206.55</v>
      </c>
    </row>
    <row r="82" spans="2:26" ht="13.8" thickBot="1" x14ac:dyDescent="0.3">
      <c r="B82" s="60">
        <v>43207</v>
      </c>
      <c r="C82" s="46">
        <v>12585.57</v>
      </c>
      <c r="D82" s="46">
        <v>12443.2</v>
      </c>
      <c r="E82" s="46">
        <v>12614.25</v>
      </c>
      <c r="F82" s="55">
        <v>12417.26</v>
      </c>
      <c r="H82" s="46">
        <v>24748.07</v>
      </c>
      <c r="I82" s="46">
        <v>24820.85</v>
      </c>
      <c r="J82" s="46">
        <v>24832.54</v>
      </c>
      <c r="K82" s="55">
        <v>24721.09</v>
      </c>
      <c r="M82" s="46">
        <v>22162.240000000002</v>
      </c>
      <c r="N82" s="46">
        <v>22148.22</v>
      </c>
      <c r="O82" s="46">
        <v>22261.35</v>
      </c>
      <c r="P82" s="55">
        <v>22076.63</v>
      </c>
      <c r="R82" s="46">
        <v>7226.05</v>
      </c>
      <c r="S82" s="46">
        <v>7198.2</v>
      </c>
      <c r="T82" s="46">
        <v>7240.41</v>
      </c>
      <c r="U82" s="55">
        <v>7189.85</v>
      </c>
      <c r="W82" s="46">
        <v>7295.24</v>
      </c>
      <c r="X82" s="46">
        <v>7292.38</v>
      </c>
      <c r="Y82" s="46">
        <v>7319.58</v>
      </c>
      <c r="Z82" s="55">
        <v>7259.9</v>
      </c>
    </row>
    <row r="83" spans="2:26" ht="13.8" thickBot="1" x14ac:dyDescent="0.3">
      <c r="B83" s="60">
        <v>43208</v>
      </c>
      <c r="C83" s="46">
        <v>12590.83</v>
      </c>
      <c r="D83" s="46">
        <v>12597.58</v>
      </c>
      <c r="E83" s="46">
        <v>12640.25</v>
      </c>
      <c r="F83" s="55">
        <v>12548.45</v>
      </c>
      <c r="H83" s="46">
        <v>24664.89</v>
      </c>
      <c r="I83" s="46">
        <v>24711.3</v>
      </c>
      <c r="J83" s="46">
        <v>24762.48</v>
      </c>
      <c r="K83" s="55">
        <v>24557.03</v>
      </c>
      <c r="M83" s="46">
        <v>22088.04</v>
      </c>
      <c r="N83" s="46">
        <v>22157.88</v>
      </c>
      <c r="O83" s="46">
        <v>22204.86</v>
      </c>
      <c r="P83" s="55">
        <v>22065.52</v>
      </c>
      <c r="R83" s="46">
        <v>7317.34</v>
      </c>
      <c r="S83" s="46">
        <v>7226.05</v>
      </c>
      <c r="T83" s="46">
        <v>7325.59</v>
      </c>
      <c r="U83" s="55">
        <v>7226.05</v>
      </c>
      <c r="W83" s="46">
        <v>7238.06</v>
      </c>
      <c r="X83" s="46">
        <v>7258.61</v>
      </c>
      <c r="Y83" s="46">
        <v>7277.45</v>
      </c>
      <c r="Z83" s="55">
        <v>7215.17</v>
      </c>
    </row>
    <row r="84" spans="2:26" ht="13.8" thickBot="1" x14ac:dyDescent="0.3">
      <c r="B84" s="60">
        <v>43209</v>
      </c>
      <c r="C84" s="46">
        <v>12567.42</v>
      </c>
      <c r="D84" s="46">
        <v>12595.61</v>
      </c>
      <c r="E84" s="46">
        <v>12595.61</v>
      </c>
      <c r="F84" s="55">
        <v>12534.63</v>
      </c>
      <c r="H84" s="46">
        <v>24462.94</v>
      </c>
      <c r="I84" s="46">
        <v>24657.39</v>
      </c>
      <c r="J84" s="46">
        <v>24678.07</v>
      </c>
      <c r="K84" s="55">
        <v>24375.040000000001</v>
      </c>
      <c r="M84" s="46">
        <v>22278.12</v>
      </c>
      <c r="N84" s="46">
        <v>22228.82</v>
      </c>
      <c r="O84" s="46">
        <v>22304.69</v>
      </c>
      <c r="P84" s="55">
        <v>22149.59</v>
      </c>
      <c r="R84" s="46">
        <v>7328.92</v>
      </c>
      <c r="S84" s="46">
        <v>7317.34</v>
      </c>
      <c r="T84" s="46">
        <v>7340.73</v>
      </c>
      <c r="U84" s="55">
        <v>7309.42</v>
      </c>
      <c r="W84" s="46">
        <v>7146.13</v>
      </c>
      <c r="X84" s="46">
        <v>7220.64</v>
      </c>
      <c r="Y84" s="46">
        <v>7222.99</v>
      </c>
      <c r="Z84" s="55">
        <v>7123.49</v>
      </c>
    </row>
    <row r="85" spans="2:26" ht="13.8" thickBot="1" x14ac:dyDescent="0.3">
      <c r="B85" s="60">
        <v>43210</v>
      </c>
      <c r="C85" s="46">
        <v>12540.5</v>
      </c>
      <c r="D85" s="46">
        <v>12555.96</v>
      </c>
      <c r="E85" s="46">
        <v>12585.37</v>
      </c>
      <c r="F85" s="55">
        <v>12490.77</v>
      </c>
      <c r="H85" s="46">
        <v>24448.69</v>
      </c>
      <c r="I85" s="46">
        <v>24488.07</v>
      </c>
      <c r="J85" s="46">
        <v>24536.89</v>
      </c>
      <c r="K85" s="55">
        <v>24328.54</v>
      </c>
      <c r="M85" s="46">
        <v>22215.32</v>
      </c>
      <c r="N85" s="46">
        <v>22118.62</v>
      </c>
      <c r="O85" s="46">
        <v>22228.78</v>
      </c>
      <c r="P85" s="55">
        <v>22080.76</v>
      </c>
      <c r="R85" s="46">
        <v>7368.17</v>
      </c>
      <c r="S85" s="46">
        <v>7328.92</v>
      </c>
      <c r="T85" s="46">
        <v>7368.17</v>
      </c>
      <c r="U85" s="55">
        <v>7323.31</v>
      </c>
      <c r="W85" s="46">
        <v>7128.6</v>
      </c>
      <c r="X85" s="46">
        <v>7173.99</v>
      </c>
      <c r="Y85" s="46">
        <v>7195.72</v>
      </c>
      <c r="Z85" s="55">
        <v>7094.43</v>
      </c>
    </row>
    <row r="86" spans="2:26" ht="13.8" thickBot="1" x14ac:dyDescent="0.3">
      <c r="B86" s="60">
        <v>43213</v>
      </c>
      <c r="C86" s="46">
        <v>12572.39</v>
      </c>
      <c r="D86" s="46">
        <v>12538.16</v>
      </c>
      <c r="E86" s="46">
        <v>12588.23</v>
      </c>
      <c r="F86" s="55">
        <v>12466.47</v>
      </c>
      <c r="H86" s="46">
        <v>24024.13</v>
      </c>
      <c r="I86" s="46">
        <v>24579.94</v>
      </c>
      <c r="J86" s="46">
        <v>24579.94</v>
      </c>
      <c r="K86" s="55">
        <v>23828.73</v>
      </c>
      <c r="M86" s="46">
        <v>22319.61</v>
      </c>
      <c r="N86" s="46">
        <v>22278.77</v>
      </c>
      <c r="O86" s="46">
        <v>22381.66</v>
      </c>
      <c r="P86" s="55">
        <v>22265.200000000001</v>
      </c>
      <c r="R86" s="46">
        <v>7398.87</v>
      </c>
      <c r="S86" s="46">
        <v>7368.17</v>
      </c>
      <c r="T86" s="46">
        <v>7404.11</v>
      </c>
      <c r="U86" s="55">
        <v>7359.73</v>
      </c>
      <c r="W86" s="46">
        <v>7007.35</v>
      </c>
      <c r="X86" s="46">
        <v>7160.77</v>
      </c>
      <c r="Y86" s="46">
        <v>7171.67</v>
      </c>
      <c r="Z86" s="55">
        <v>6961.52</v>
      </c>
    </row>
    <row r="87" spans="2:26" ht="13.8" thickBot="1" x14ac:dyDescent="0.3">
      <c r="B87" s="60">
        <v>43214</v>
      </c>
      <c r="C87" s="46">
        <v>12550.82</v>
      </c>
      <c r="D87" s="46">
        <v>12602.41</v>
      </c>
      <c r="E87" s="46">
        <v>12647.16</v>
      </c>
      <c r="F87" s="55">
        <v>12481.3</v>
      </c>
      <c r="H87" s="46">
        <v>24083.83</v>
      </c>
      <c r="I87" s="46">
        <v>24070.2</v>
      </c>
      <c r="J87" s="46">
        <v>24146.34</v>
      </c>
      <c r="K87" s="55">
        <v>23823.08</v>
      </c>
      <c r="M87" s="46">
        <v>22467.87</v>
      </c>
      <c r="N87" s="46">
        <v>22466.66</v>
      </c>
      <c r="O87" s="46">
        <v>22495.56</v>
      </c>
      <c r="P87" s="55">
        <v>22357.53</v>
      </c>
      <c r="R87" s="46">
        <v>7425.4</v>
      </c>
      <c r="S87" s="46">
        <v>7398.87</v>
      </c>
      <c r="T87" s="46">
        <v>7439.58</v>
      </c>
      <c r="U87" s="55">
        <v>7397.29</v>
      </c>
      <c r="W87" s="46">
        <v>7003.74</v>
      </c>
      <c r="X87" s="46">
        <v>7009.99</v>
      </c>
      <c r="Y87" s="46">
        <v>7030.74</v>
      </c>
      <c r="Z87" s="55">
        <v>6926.97</v>
      </c>
    </row>
    <row r="88" spans="2:26" ht="13.8" thickBot="1" x14ac:dyDescent="0.3">
      <c r="B88" s="60">
        <v>43215</v>
      </c>
      <c r="C88" s="46">
        <v>12422.3</v>
      </c>
      <c r="D88" s="46">
        <v>12456.82</v>
      </c>
      <c r="E88" s="46">
        <v>12484.78</v>
      </c>
      <c r="F88" s="55">
        <v>12312.27</v>
      </c>
      <c r="H88" s="46">
        <v>24322.34</v>
      </c>
      <c r="I88" s="46">
        <v>24128.720000000001</v>
      </c>
      <c r="J88" s="46">
        <v>24402.46</v>
      </c>
      <c r="K88" s="55">
        <v>24128.720000000001</v>
      </c>
      <c r="M88" s="46">
        <v>22508.03</v>
      </c>
      <c r="N88" s="46">
        <v>22453.42</v>
      </c>
      <c r="O88" s="46">
        <v>22519.45</v>
      </c>
      <c r="P88" s="55">
        <v>22411.43</v>
      </c>
      <c r="R88" s="46">
        <v>7379.32</v>
      </c>
      <c r="S88" s="46">
        <v>7425.4</v>
      </c>
      <c r="T88" s="46">
        <v>7427.13</v>
      </c>
      <c r="U88" s="55">
        <v>7334.64</v>
      </c>
      <c r="W88" s="46">
        <v>7118.68</v>
      </c>
      <c r="X88" s="46">
        <v>7080.49</v>
      </c>
      <c r="Y88" s="46">
        <v>7143.94</v>
      </c>
      <c r="Z88" s="55">
        <v>7055.66</v>
      </c>
    </row>
    <row r="89" spans="2:26" ht="13.8" thickBot="1" x14ac:dyDescent="0.3">
      <c r="B89" s="60">
        <v>43216</v>
      </c>
      <c r="C89" s="46">
        <v>12500.47</v>
      </c>
      <c r="D89" s="46">
        <v>12395.9</v>
      </c>
      <c r="E89" s="46">
        <v>12503.22</v>
      </c>
      <c r="F89" s="55">
        <v>12383.95</v>
      </c>
      <c r="H89" s="46">
        <v>24311.19</v>
      </c>
      <c r="I89" s="46">
        <v>24342.14</v>
      </c>
      <c r="J89" s="46">
        <v>24359.38</v>
      </c>
      <c r="K89" s="55">
        <v>24194.45</v>
      </c>
      <c r="M89" s="46">
        <v>22472.78</v>
      </c>
      <c r="N89" s="46">
        <v>22568.19</v>
      </c>
      <c r="O89" s="46">
        <v>22568.19</v>
      </c>
      <c r="P89" s="55">
        <v>22426.55</v>
      </c>
      <c r="R89" s="46">
        <v>7421.43</v>
      </c>
      <c r="S89" s="46">
        <v>7379.32</v>
      </c>
      <c r="T89" s="46">
        <v>7421.43</v>
      </c>
      <c r="U89" s="55">
        <v>7355</v>
      </c>
      <c r="W89" s="46">
        <v>7119.8</v>
      </c>
      <c r="X89" s="46">
        <v>7195.52</v>
      </c>
      <c r="Y89" s="46">
        <v>7197.15</v>
      </c>
      <c r="Z89" s="55">
        <v>7083.95</v>
      </c>
    </row>
    <row r="90" spans="2:26" ht="13.8" thickBot="1" x14ac:dyDescent="0.3">
      <c r="B90" s="60">
        <v>43217</v>
      </c>
      <c r="C90" s="46">
        <v>12580.87</v>
      </c>
      <c r="D90" s="46">
        <v>12572.72</v>
      </c>
      <c r="E90" s="46">
        <v>12627.71</v>
      </c>
      <c r="F90" s="55">
        <v>12518.03</v>
      </c>
      <c r="H90" s="46">
        <v>24163.15</v>
      </c>
      <c r="I90" s="46">
        <v>24410.41</v>
      </c>
      <c r="J90" s="46">
        <v>24498.23</v>
      </c>
      <c r="K90" s="55">
        <v>24163.08</v>
      </c>
      <c r="M90" s="46">
        <v>22467.16</v>
      </c>
      <c r="N90" s="46">
        <v>22513.22</v>
      </c>
      <c r="O90" s="46">
        <v>22513.48</v>
      </c>
      <c r="P90" s="55">
        <v>22350.91</v>
      </c>
      <c r="R90" s="46">
        <v>7502.21</v>
      </c>
      <c r="S90" s="46">
        <v>7421.43</v>
      </c>
      <c r="T90" s="46">
        <v>7507.12</v>
      </c>
      <c r="U90" s="55">
        <v>7421.28</v>
      </c>
      <c r="W90" s="46">
        <v>7066.27</v>
      </c>
      <c r="X90" s="46">
        <v>7133.95</v>
      </c>
      <c r="Y90" s="46">
        <v>7169.8</v>
      </c>
      <c r="Z90" s="55">
        <v>7065.41</v>
      </c>
    </row>
    <row r="91" spans="2:26" ht="13.8" thickBot="1" x14ac:dyDescent="0.3">
      <c r="B91" s="60">
        <v>43220</v>
      </c>
      <c r="C91" s="46">
        <v>12612.11</v>
      </c>
      <c r="D91" s="46">
        <v>12606.27</v>
      </c>
      <c r="E91" s="46">
        <v>12622.93</v>
      </c>
      <c r="F91" s="55">
        <v>12563.74</v>
      </c>
      <c r="H91" s="46">
        <v>24099.05</v>
      </c>
      <c r="I91" s="46">
        <v>24117.29</v>
      </c>
      <c r="J91" s="46">
        <v>24117.29</v>
      </c>
      <c r="K91" s="55">
        <v>23808.19</v>
      </c>
      <c r="M91" s="46">
        <v>22508.69</v>
      </c>
      <c r="N91" s="46">
        <v>22440.65</v>
      </c>
      <c r="O91" s="46">
        <v>22566.68</v>
      </c>
      <c r="P91" s="55">
        <v>22423.23</v>
      </c>
      <c r="R91" s="46">
        <v>7509.3</v>
      </c>
      <c r="S91" s="46">
        <v>7502.21</v>
      </c>
      <c r="T91" s="46">
        <v>7546.16</v>
      </c>
      <c r="U91" s="55">
        <v>7497.11</v>
      </c>
      <c r="W91" s="46">
        <v>7130.7</v>
      </c>
      <c r="X91" s="46">
        <v>7053.65</v>
      </c>
      <c r="Y91" s="46">
        <v>7133.27</v>
      </c>
      <c r="Z91" s="55">
        <v>7036.18</v>
      </c>
    </row>
    <row r="92" spans="2:26" ht="13.8" thickBot="1" x14ac:dyDescent="0.3">
      <c r="B92" s="60">
        <v>43222</v>
      </c>
      <c r="C92" s="46">
        <v>12802.25</v>
      </c>
      <c r="D92" s="46">
        <v>12610.78</v>
      </c>
      <c r="E92" s="46">
        <v>12827.54</v>
      </c>
      <c r="F92" s="55">
        <v>12605.38</v>
      </c>
      <c r="H92" s="46">
        <v>23924.98</v>
      </c>
      <c r="I92" s="46">
        <v>24097.63</v>
      </c>
      <c r="J92" s="46">
        <v>24185.52</v>
      </c>
      <c r="K92" s="55">
        <v>23886.3</v>
      </c>
      <c r="M92" s="46">
        <v>22408.880000000001</v>
      </c>
      <c r="N92" s="46">
        <v>22463.01</v>
      </c>
      <c r="O92" s="46">
        <v>22478.639999999999</v>
      </c>
      <c r="P92" s="55">
        <v>22364.75</v>
      </c>
      <c r="R92" s="46">
        <v>7520.36</v>
      </c>
      <c r="S92" s="46">
        <v>7509.3</v>
      </c>
      <c r="T92" s="46">
        <v>7549.07</v>
      </c>
      <c r="U92" s="55">
        <v>7506.57</v>
      </c>
      <c r="W92" s="46">
        <v>7100.9</v>
      </c>
      <c r="X92" s="46">
        <v>7138.45</v>
      </c>
      <c r="Y92" s="46">
        <v>7169.46</v>
      </c>
      <c r="Z92" s="55">
        <v>7094.72</v>
      </c>
    </row>
    <row r="93" spans="2:26" ht="13.8" thickBot="1" x14ac:dyDescent="0.3">
      <c r="B93" s="60">
        <v>43223</v>
      </c>
      <c r="C93" s="46">
        <v>12690.15</v>
      </c>
      <c r="D93" s="46">
        <v>12775.66</v>
      </c>
      <c r="E93" s="46">
        <v>12798.16</v>
      </c>
      <c r="F93" s="55">
        <v>12665.33</v>
      </c>
      <c r="H93" s="46">
        <v>23930.15</v>
      </c>
      <c r="I93" s="46">
        <v>23836.23</v>
      </c>
      <c r="J93" s="46">
        <v>23996.15</v>
      </c>
      <c r="K93" s="55">
        <v>23531.31</v>
      </c>
      <c r="M93" s="46">
        <v>22497.18</v>
      </c>
      <c r="N93" s="46">
        <v>22482.51</v>
      </c>
      <c r="O93" s="46">
        <v>22530.639999999999</v>
      </c>
      <c r="P93" s="55">
        <v>22418.75</v>
      </c>
      <c r="R93" s="46">
        <v>7543.2</v>
      </c>
      <c r="S93" s="46">
        <v>7520.36</v>
      </c>
      <c r="T93" s="46">
        <v>7572.98</v>
      </c>
      <c r="U93" s="55">
        <v>7519.62</v>
      </c>
      <c r="W93" s="46">
        <v>7088.15</v>
      </c>
      <c r="X93" s="46">
        <v>7065.03</v>
      </c>
      <c r="Y93" s="46">
        <v>7112.59</v>
      </c>
      <c r="Z93" s="55">
        <v>6991.14</v>
      </c>
    </row>
    <row r="94" spans="2:26" ht="13.8" thickBot="1" x14ac:dyDescent="0.3">
      <c r="B94" s="60">
        <v>43224</v>
      </c>
      <c r="C94" s="46">
        <v>12819.6</v>
      </c>
      <c r="D94" s="46">
        <v>12733.19</v>
      </c>
      <c r="E94" s="46">
        <v>12819.6</v>
      </c>
      <c r="F94" s="55">
        <v>12707.86</v>
      </c>
      <c r="H94" s="46">
        <v>24262.51</v>
      </c>
      <c r="I94" s="46">
        <v>23865.22</v>
      </c>
      <c r="J94" s="46">
        <v>24333.35</v>
      </c>
      <c r="K94" s="55">
        <v>23778.87</v>
      </c>
      <c r="M94" s="46">
        <v>22758.48</v>
      </c>
      <c r="N94" s="46">
        <v>22573.95</v>
      </c>
      <c r="O94" s="46">
        <v>22769.16</v>
      </c>
      <c r="P94" s="55">
        <v>22545.47</v>
      </c>
      <c r="R94" s="46">
        <v>7502.69</v>
      </c>
      <c r="S94" s="46">
        <v>7543.2</v>
      </c>
      <c r="T94" s="46">
        <v>7555.18</v>
      </c>
      <c r="U94" s="55">
        <v>7492.39</v>
      </c>
      <c r="W94" s="46">
        <v>7209.62</v>
      </c>
      <c r="X94" s="46">
        <v>7065.67</v>
      </c>
      <c r="Y94" s="46">
        <v>7228.26</v>
      </c>
      <c r="Z94" s="55">
        <v>7057.89</v>
      </c>
    </row>
    <row r="95" spans="2:26" ht="13.8" thickBot="1" x14ac:dyDescent="0.3">
      <c r="B95" s="60">
        <v>43227</v>
      </c>
      <c r="C95" s="46">
        <v>12948.14</v>
      </c>
      <c r="D95" s="46">
        <v>12827.43</v>
      </c>
      <c r="E95" s="46">
        <v>12961.05</v>
      </c>
      <c r="F95" s="55">
        <v>12813.55</v>
      </c>
      <c r="H95" s="46">
        <v>24357.32</v>
      </c>
      <c r="I95" s="46">
        <v>24317.66</v>
      </c>
      <c r="J95" s="46">
        <v>24479.45</v>
      </c>
      <c r="K95" s="55">
        <v>24263.42</v>
      </c>
      <c r="M95" s="46">
        <v>22865.86</v>
      </c>
      <c r="N95" s="46">
        <v>22705.3</v>
      </c>
      <c r="O95" s="46">
        <v>22894.76</v>
      </c>
      <c r="P95" s="55">
        <v>22683.64</v>
      </c>
      <c r="R95" s="46">
        <v>7567.14</v>
      </c>
      <c r="S95" s="46">
        <v>7502.69</v>
      </c>
      <c r="T95" s="46">
        <v>7570.22</v>
      </c>
      <c r="U95" s="55">
        <v>7502.69</v>
      </c>
      <c r="W95" s="46">
        <v>7265.21</v>
      </c>
      <c r="X95" s="46">
        <v>7241.82</v>
      </c>
      <c r="Y95" s="46">
        <v>7291.74</v>
      </c>
      <c r="Z95" s="55">
        <v>7235.76</v>
      </c>
    </row>
    <row r="96" spans="2:26" ht="13.8" thickBot="1" x14ac:dyDescent="0.3">
      <c r="B96" s="60">
        <v>43228</v>
      </c>
      <c r="C96" s="46">
        <v>12912.21</v>
      </c>
      <c r="D96" s="46">
        <v>12924.23</v>
      </c>
      <c r="E96" s="46">
        <v>12933.67</v>
      </c>
      <c r="F96" s="55">
        <v>12855.09</v>
      </c>
      <c r="H96" s="46">
        <v>24360.21</v>
      </c>
      <c r="I96" s="46">
        <v>24341.35</v>
      </c>
      <c r="J96" s="46">
        <v>24412.34</v>
      </c>
      <c r="K96" s="55">
        <v>24198.34</v>
      </c>
      <c r="M96" s="46">
        <v>22818.02</v>
      </c>
      <c r="N96" s="46">
        <v>22889.47</v>
      </c>
      <c r="O96" s="46">
        <v>22912.06</v>
      </c>
      <c r="P96" s="55">
        <v>22805.72</v>
      </c>
      <c r="R96" s="46">
        <v>7565.75</v>
      </c>
      <c r="S96" s="46">
        <v>7567.14</v>
      </c>
      <c r="T96" s="46">
        <v>7598.51</v>
      </c>
      <c r="U96" s="55">
        <v>7550.44</v>
      </c>
      <c r="W96" s="46">
        <v>7266.9</v>
      </c>
      <c r="X96" s="46">
        <v>7255.34</v>
      </c>
      <c r="Y96" s="46">
        <v>7278.81</v>
      </c>
      <c r="Z96" s="55">
        <v>7224.7</v>
      </c>
    </row>
    <row r="97" spans="2:26" ht="13.8" thickBot="1" x14ac:dyDescent="0.3">
      <c r="B97" s="60">
        <v>43229</v>
      </c>
      <c r="C97" s="46">
        <v>12943.06</v>
      </c>
      <c r="D97" s="46">
        <v>12917.82</v>
      </c>
      <c r="E97" s="46">
        <v>12962.52</v>
      </c>
      <c r="F97" s="55">
        <v>12890.38</v>
      </c>
      <c r="H97" s="46">
        <v>24542.54</v>
      </c>
      <c r="I97" s="46">
        <v>24399.18</v>
      </c>
      <c r="J97" s="46">
        <v>24586.48</v>
      </c>
      <c r="K97" s="55">
        <v>24323.87</v>
      </c>
      <c r="M97" s="46">
        <v>22717.23</v>
      </c>
      <c r="N97" s="46">
        <v>22730.12</v>
      </c>
      <c r="O97" s="46">
        <v>22796.14</v>
      </c>
      <c r="P97" s="55">
        <v>22695.84</v>
      </c>
      <c r="R97" s="46">
        <v>7662.52</v>
      </c>
      <c r="S97" s="46">
        <v>7565.75</v>
      </c>
      <c r="T97" s="46">
        <v>7662.52</v>
      </c>
      <c r="U97" s="55">
        <v>7565.75</v>
      </c>
      <c r="W97" s="46">
        <v>7339.91</v>
      </c>
      <c r="X97" s="46">
        <v>7281.53</v>
      </c>
      <c r="Y97" s="46">
        <v>7344.8</v>
      </c>
      <c r="Z97" s="55">
        <v>7259.05</v>
      </c>
    </row>
    <row r="98" spans="2:26" ht="13.8" thickBot="1" x14ac:dyDescent="0.3">
      <c r="B98" s="60">
        <v>43230</v>
      </c>
      <c r="C98" s="46">
        <v>13022.87</v>
      </c>
      <c r="D98" s="46">
        <v>12975.09</v>
      </c>
      <c r="E98" s="46">
        <v>13034.21</v>
      </c>
      <c r="F98" s="55">
        <v>12928.51</v>
      </c>
      <c r="H98" s="46">
        <v>24739.53</v>
      </c>
      <c r="I98" s="46">
        <v>24591.66</v>
      </c>
      <c r="J98" s="46">
        <v>24794.99</v>
      </c>
      <c r="K98" s="55">
        <v>24575.91</v>
      </c>
      <c r="M98" s="46">
        <v>22838.37</v>
      </c>
      <c r="N98" s="46">
        <v>22820.62</v>
      </c>
      <c r="O98" s="46">
        <v>22887.03</v>
      </c>
      <c r="P98" s="55">
        <v>22799.16</v>
      </c>
      <c r="R98" s="46">
        <v>7700.97</v>
      </c>
      <c r="S98" s="46">
        <v>7662.52</v>
      </c>
      <c r="T98" s="46">
        <v>7706.87</v>
      </c>
      <c r="U98" s="55">
        <v>7631.58</v>
      </c>
      <c r="W98" s="46">
        <v>7404.97</v>
      </c>
      <c r="X98" s="46">
        <v>7355.9</v>
      </c>
      <c r="Y98" s="46">
        <v>7414.15</v>
      </c>
      <c r="Z98" s="55">
        <v>7353.63</v>
      </c>
    </row>
    <row r="99" spans="2:26" ht="13.8" thickBot="1" x14ac:dyDescent="0.3">
      <c r="B99" s="60">
        <v>43231</v>
      </c>
      <c r="C99" s="46">
        <v>13001.24</v>
      </c>
      <c r="D99" s="46">
        <v>13023</v>
      </c>
      <c r="E99" s="46">
        <v>13033.3</v>
      </c>
      <c r="F99" s="55">
        <v>12964</v>
      </c>
      <c r="H99" s="46">
        <v>24831.17</v>
      </c>
      <c r="I99" s="46">
        <v>24758.639999999999</v>
      </c>
      <c r="J99" s="46">
        <v>24868.65</v>
      </c>
      <c r="K99" s="55">
        <v>24717.5</v>
      </c>
      <c r="M99" s="46">
        <v>22930.36</v>
      </c>
      <c r="N99" s="46">
        <v>22907.200000000001</v>
      </c>
      <c r="O99" s="46">
        <v>22954.19</v>
      </c>
      <c r="P99" s="55">
        <v>22867.3</v>
      </c>
      <c r="R99" s="46">
        <v>7724.55</v>
      </c>
      <c r="S99" s="46">
        <v>7700.97</v>
      </c>
      <c r="T99" s="46">
        <v>7728.89</v>
      </c>
      <c r="U99" s="55">
        <v>7691.69</v>
      </c>
      <c r="W99" s="46">
        <v>7402.88</v>
      </c>
      <c r="X99" s="46">
        <v>7393.96</v>
      </c>
      <c r="Y99" s="46">
        <v>7417.67</v>
      </c>
      <c r="Z99" s="55">
        <v>7372.26</v>
      </c>
    </row>
    <row r="100" spans="2:26" ht="13.8" thickBot="1" x14ac:dyDescent="0.3">
      <c r="B100" s="60">
        <v>43234</v>
      </c>
      <c r="C100" s="46">
        <v>12977.71</v>
      </c>
      <c r="D100" s="46">
        <v>13009.83</v>
      </c>
      <c r="E100" s="46">
        <v>13015.1</v>
      </c>
      <c r="F100" s="55">
        <v>12927.24</v>
      </c>
      <c r="H100" s="46">
        <v>24899.41</v>
      </c>
      <c r="I100" s="46">
        <v>24879.37</v>
      </c>
      <c r="J100" s="46">
        <v>24994.19</v>
      </c>
      <c r="K100" s="55">
        <v>24862.52</v>
      </c>
      <c r="M100" s="46">
        <v>23002.37</v>
      </c>
      <c r="N100" s="46">
        <v>22937.58</v>
      </c>
      <c r="O100" s="46">
        <v>23050.39</v>
      </c>
      <c r="P100" s="55">
        <v>22935.31</v>
      </c>
      <c r="R100" s="46">
        <v>7710.98</v>
      </c>
      <c r="S100" s="46">
        <v>7724.55</v>
      </c>
      <c r="T100" s="46">
        <v>7727.96</v>
      </c>
      <c r="U100" s="55">
        <v>7688.57</v>
      </c>
      <c r="W100" s="46">
        <v>7411.32</v>
      </c>
      <c r="X100" s="46">
        <v>7429.45</v>
      </c>
      <c r="Y100" s="46">
        <v>7458.42</v>
      </c>
      <c r="Z100" s="55">
        <v>7401.89</v>
      </c>
    </row>
    <row r="101" spans="2:26" ht="13.8" thickBot="1" x14ac:dyDescent="0.3">
      <c r="B101" s="60">
        <v>43235</v>
      </c>
      <c r="C101" s="46">
        <v>12970.04</v>
      </c>
      <c r="D101" s="46">
        <v>12947.97</v>
      </c>
      <c r="E101" s="46">
        <v>13006.34</v>
      </c>
      <c r="F101" s="55">
        <v>12918.29</v>
      </c>
      <c r="H101" s="46">
        <v>24706.41</v>
      </c>
      <c r="I101" s="46">
        <v>24809.55</v>
      </c>
      <c r="J101" s="46">
        <v>24809.55</v>
      </c>
      <c r="K101" s="55">
        <v>24629.39</v>
      </c>
      <c r="M101" s="46">
        <v>22960.34</v>
      </c>
      <c r="N101" s="46">
        <v>23025.95</v>
      </c>
      <c r="O101" s="46">
        <v>23031.67</v>
      </c>
      <c r="P101" s="55">
        <v>22952.87</v>
      </c>
      <c r="R101" s="46">
        <v>7722.98</v>
      </c>
      <c r="S101" s="46">
        <v>7710.98</v>
      </c>
      <c r="T101" s="46">
        <v>7752.02</v>
      </c>
      <c r="U101" s="55">
        <v>7687.49</v>
      </c>
      <c r="W101" s="46">
        <v>7351.63</v>
      </c>
      <c r="X101" s="46">
        <v>7361.3</v>
      </c>
      <c r="Y101" s="46">
        <v>7363.52</v>
      </c>
      <c r="Z101" s="55">
        <v>7320.97</v>
      </c>
    </row>
    <row r="102" spans="2:26" ht="13.8" thickBot="1" x14ac:dyDescent="0.3">
      <c r="B102" s="60">
        <v>43236</v>
      </c>
      <c r="C102" s="46">
        <v>12996.33</v>
      </c>
      <c r="D102" s="46">
        <v>12983.49</v>
      </c>
      <c r="E102" s="46">
        <v>13030.76</v>
      </c>
      <c r="F102" s="55">
        <v>12960.53</v>
      </c>
      <c r="H102" s="46">
        <v>24768.93</v>
      </c>
      <c r="I102" s="46">
        <v>24722.32</v>
      </c>
      <c r="J102" s="46">
        <v>24801.19</v>
      </c>
      <c r="K102" s="55">
        <v>24672.79</v>
      </c>
      <c r="M102" s="46">
        <v>22689.74</v>
      </c>
      <c r="N102" s="46">
        <v>22868.79</v>
      </c>
      <c r="O102" s="46">
        <v>22949.73</v>
      </c>
      <c r="P102" s="55">
        <v>22649.85</v>
      </c>
      <c r="R102" s="46">
        <v>7734.2</v>
      </c>
      <c r="S102" s="46">
        <v>7722.98</v>
      </c>
      <c r="T102" s="46">
        <v>7745.53</v>
      </c>
      <c r="U102" s="55">
        <v>7717.76</v>
      </c>
      <c r="W102" s="46">
        <v>7398.3</v>
      </c>
      <c r="X102" s="46">
        <v>7356.22</v>
      </c>
      <c r="Y102" s="46">
        <v>7413.32</v>
      </c>
      <c r="Z102" s="55">
        <v>7356.16</v>
      </c>
    </row>
    <row r="103" spans="2:26" ht="13.8" thickBot="1" x14ac:dyDescent="0.3">
      <c r="B103" s="60">
        <v>43237</v>
      </c>
      <c r="C103" s="46">
        <v>13114.61</v>
      </c>
      <c r="D103" s="46">
        <v>12985.14</v>
      </c>
      <c r="E103" s="46">
        <v>13114.63</v>
      </c>
      <c r="F103" s="55">
        <v>12981.89</v>
      </c>
      <c r="H103" s="46">
        <v>24713.98</v>
      </c>
      <c r="I103" s="46">
        <v>24752.400000000001</v>
      </c>
      <c r="J103" s="46">
        <v>24839.49</v>
      </c>
      <c r="K103" s="55">
        <v>24639.4</v>
      </c>
      <c r="M103" s="46">
        <v>22437.01</v>
      </c>
      <c r="N103" s="46">
        <v>22621.29</v>
      </c>
      <c r="O103" s="46">
        <v>22644.69</v>
      </c>
      <c r="P103" s="55">
        <v>22366.6</v>
      </c>
      <c r="R103" s="46">
        <v>7787.97</v>
      </c>
      <c r="S103" s="46">
        <v>7734.2</v>
      </c>
      <c r="T103" s="46">
        <v>7788.23</v>
      </c>
      <c r="U103" s="55">
        <v>7713.85</v>
      </c>
      <c r="W103" s="46">
        <v>7382.47</v>
      </c>
      <c r="X103" s="46">
        <v>7379.58</v>
      </c>
      <c r="Y103" s="46">
        <v>7425.39</v>
      </c>
      <c r="Z103" s="55">
        <v>7350.46</v>
      </c>
    </row>
    <row r="104" spans="2:26" ht="13.8" thickBot="1" x14ac:dyDescent="0.3">
      <c r="B104" s="60">
        <v>43238</v>
      </c>
      <c r="C104" s="46">
        <v>13077.72</v>
      </c>
      <c r="D104" s="46">
        <v>13115.63</v>
      </c>
      <c r="E104" s="46">
        <v>13133.19</v>
      </c>
      <c r="F104" s="55">
        <v>13051.13</v>
      </c>
      <c r="H104" s="46">
        <v>24715.09</v>
      </c>
      <c r="I104" s="46">
        <v>24707.72</v>
      </c>
      <c r="J104" s="46">
        <v>24774.97</v>
      </c>
      <c r="K104" s="55">
        <v>24664.87</v>
      </c>
      <c r="M104" s="46">
        <v>22450.79</v>
      </c>
      <c r="N104" s="46">
        <v>22380.22</v>
      </c>
      <c r="O104" s="46">
        <v>22509.360000000001</v>
      </c>
      <c r="P104" s="55">
        <v>22318.15</v>
      </c>
      <c r="R104" s="46">
        <v>7778.79</v>
      </c>
      <c r="S104" s="46">
        <v>7787.97</v>
      </c>
      <c r="T104" s="46">
        <v>7791.41</v>
      </c>
      <c r="U104" s="55">
        <v>7753.27</v>
      </c>
      <c r="W104" s="46">
        <v>7354.34</v>
      </c>
      <c r="X104" s="46">
        <v>7364.34</v>
      </c>
      <c r="Y104" s="46">
        <v>7381.16</v>
      </c>
      <c r="Z104" s="55">
        <v>7343.97</v>
      </c>
    </row>
    <row r="105" spans="2:26" ht="13.8" thickBot="1" x14ac:dyDescent="0.3">
      <c r="B105" s="60">
        <v>43242</v>
      </c>
      <c r="C105" s="46">
        <v>13169.92</v>
      </c>
      <c r="D105" s="46">
        <v>13132.56</v>
      </c>
      <c r="E105" s="46">
        <v>13204.31</v>
      </c>
      <c r="F105" s="55">
        <v>13061.77</v>
      </c>
      <c r="H105" s="46">
        <v>25013.29</v>
      </c>
      <c r="I105" s="46">
        <v>24883.06</v>
      </c>
      <c r="J105" s="46">
        <v>25086.49</v>
      </c>
      <c r="K105" s="55">
        <v>24883.06</v>
      </c>
      <c r="M105" s="46">
        <v>22481.09</v>
      </c>
      <c r="N105" s="46">
        <v>22488.95</v>
      </c>
      <c r="O105" s="46">
        <v>22547.67</v>
      </c>
      <c r="P105" s="55">
        <v>22410.91</v>
      </c>
      <c r="R105" s="46">
        <v>7859.17</v>
      </c>
      <c r="S105" s="46">
        <v>7778.79</v>
      </c>
      <c r="T105" s="46">
        <v>7868.12</v>
      </c>
      <c r="U105" s="55">
        <v>7778.12</v>
      </c>
      <c r="W105" s="46">
        <v>7394.04</v>
      </c>
      <c r="X105" s="46">
        <v>7406.33</v>
      </c>
      <c r="Y105" s="46">
        <v>7431.83</v>
      </c>
      <c r="Z105" s="55">
        <v>7368.21</v>
      </c>
    </row>
    <row r="106" spans="2:26" ht="13.8" thickBot="1" x14ac:dyDescent="0.3">
      <c r="B106" s="60">
        <v>43243</v>
      </c>
      <c r="C106" s="46">
        <v>12976.84</v>
      </c>
      <c r="D106" s="46">
        <v>13138.83</v>
      </c>
      <c r="E106" s="46">
        <v>13148.05</v>
      </c>
      <c r="F106" s="55">
        <v>12929.9</v>
      </c>
      <c r="H106" s="46">
        <v>24834.41</v>
      </c>
      <c r="I106" s="46">
        <v>25047.55</v>
      </c>
      <c r="J106" s="46">
        <v>25064.99</v>
      </c>
      <c r="K106" s="55">
        <v>24812.06</v>
      </c>
      <c r="M106" s="46">
        <v>22358.43</v>
      </c>
      <c r="N106" s="46">
        <v>22431.95</v>
      </c>
      <c r="O106" s="46">
        <v>22439.1</v>
      </c>
      <c r="P106" s="55">
        <v>22240.39</v>
      </c>
      <c r="R106" s="46">
        <v>7877.45</v>
      </c>
      <c r="S106" s="46">
        <v>7859.17</v>
      </c>
      <c r="T106" s="46">
        <v>7903.5</v>
      </c>
      <c r="U106" s="55">
        <v>7854.58</v>
      </c>
      <c r="W106" s="46">
        <v>7378.46</v>
      </c>
      <c r="X106" s="46">
        <v>7420.85</v>
      </c>
      <c r="Y106" s="46">
        <v>7432.53</v>
      </c>
      <c r="Z106" s="55">
        <v>7370.33</v>
      </c>
    </row>
    <row r="107" spans="2:26" ht="13.8" thickBot="1" x14ac:dyDescent="0.3">
      <c r="B107" s="60">
        <v>43244</v>
      </c>
      <c r="C107" s="46">
        <v>12855.09</v>
      </c>
      <c r="D107" s="46">
        <v>12955.94</v>
      </c>
      <c r="E107" s="46">
        <v>13006.44</v>
      </c>
      <c r="F107" s="55">
        <v>12801.82</v>
      </c>
      <c r="H107" s="46">
        <v>24886.81</v>
      </c>
      <c r="I107" s="46">
        <v>24757.71</v>
      </c>
      <c r="J107" s="46">
        <v>24889.46</v>
      </c>
      <c r="K107" s="55">
        <v>24667.119999999999</v>
      </c>
      <c r="M107" s="46">
        <v>22018.52</v>
      </c>
      <c r="N107" s="46">
        <v>22051.97</v>
      </c>
      <c r="O107" s="46">
        <v>22079.23</v>
      </c>
      <c r="P107" s="55">
        <v>21931.65</v>
      </c>
      <c r="R107" s="46">
        <v>7788.44</v>
      </c>
      <c r="S107" s="46">
        <v>7877.45</v>
      </c>
      <c r="T107" s="46">
        <v>7877.45</v>
      </c>
      <c r="U107" s="55">
        <v>7765.32</v>
      </c>
      <c r="W107" s="46">
        <v>7425.96</v>
      </c>
      <c r="X107" s="46">
        <v>7335.03</v>
      </c>
      <c r="Y107" s="46">
        <v>7426.78</v>
      </c>
      <c r="Z107" s="55">
        <v>7334.62</v>
      </c>
    </row>
    <row r="108" spans="2:26" ht="13.8" thickBot="1" x14ac:dyDescent="0.3">
      <c r="B108" s="60">
        <v>43245</v>
      </c>
      <c r="C108" s="46">
        <v>12938.01</v>
      </c>
      <c r="D108" s="46">
        <v>12917.15</v>
      </c>
      <c r="E108" s="46">
        <v>13002.47</v>
      </c>
      <c r="F108" s="55">
        <v>12852.17</v>
      </c>
      <c r="H108" s="46">
        <v>24811.759999999998</v>
      </c>
      <c r="I108" s="46">
        <v>24877.360000000001</v>
      </c>
      <c r="J108" s="46">
        <v>24877.360000000001</v>
      </c>
      <c r="K108" s="55">
        <v>24605.9</v>
      </c>
      <c r="M108" s="46">
        <v>22201.82</v>
      </c>
      <c r="N108" s="46">
        <v>22163.4</v>
      </c>
      <c r="O108" s="46">
        <v>22254.42</v>
      </c>
      <c r="P108" s="55">
        <v>22098</v>
      </c>
      <c r="R108" s="46">
        <v>7716.74</v>
      </c>
      <c r="S108" s="46">
        <v>7788.44</v>
      </c>
      <c r="T108" s="46">
        <v>7803.45</v>
      </c>
      <c r="U108" s="55">
        <v>7716.74</v>
      </c>
      <c r="W108" s="46">
        <v>7424.43</v>
      </c>
      <c r="X108" s="46">
        <v>7421.99</v>
      </c>
      <c r="Y108" s="46">
        <v>7435.38</v>
      </c>
      <c r="Z108" s="55">
        <v>7357.5</v>
      </c>
    </row>
    <row r="109" spans="2:26" ht="13.8" thickBot="1" x14ac:dyDescent="0.3">
      <c r="B109" s="60">
        <v>43248</v>
      </c>
      <c r="C109" s="46">
        <v>12863.46</v>
      </c>
      <c r="D109" s="46">
        <v>13016.55</v>
      </c>
      <c r="E109" s="46">
        <v>13040.63</v>
      </c>
      <c r="F109" s="55">
        <v>12828.26</v>
      </c>
      <c r="H109" s="46">
        <v>24753.09</v>
      </c>
      <c r="I109" s="46">
        <v>24781.29</v>
      </c>
      <c r="J109" s="46">
        <v>24824.22</v>
      </c>
      <c r="K109" s="55">
        <v>24687.81</v>
      </c>
      <c r="M109" s="46">
        <v>22171.35</v>
      </c>
      <c r="N109" s="46">
        <v>22126.25</v>
      </c>
      <c r="O109" s="46">
        <v>22316.91</v>
      </c>
      <c r="P109" s="55">
        <v>22098.04</v>
      </c>
      <c r="R109" s="46">
        <v>7730.28</v>
      </c>
      <c r="S109" s="46">
        <v>7716.74</v>
      </c>
      <c r="T109" s="46">
        <v>7753.32</v>
      </c>
      <c r="U109" s="55">
        <v>7703.26</v>
      </c>
      <c r="W109" s="46">
        <v>7433.85</v>
      </c>
      <c r="X109" s="46">
        <v>7422.2</v>
      </c>
      <c r="Y109" s="46">
        <v>7452.85</v>
      </c>
      <c r="Z109" s="55">
        <v>7415.58</v>
      </c>
    </row>
    <row r="110" spans="2:26" ht="13.8" thickBot="1" x14ac:dyDescent="0.3">
      <c r="B110" s="60">
        <v>43249</v>
      </c>
      <c r="C110" s="46">
        <v>12666.51</v>
      </c>
      <c r="D110" s="46">
        <v>12786.15</v>
      </c>
      <c r="E110" s="46">
        <v>12803.29</v>
      </c>
      <c r="F110" s="55">
        <v>12608.7</v>
      </c>
      <c r="H110" s="46">
        <v>24361.45</v>
      </c>
      <c r="I110" s="46">
        <v>24606.59</v>
      </c>
      <c r="J110" s="46">
        <v>24635.18</v>
      </c>
      <c r="K110" s="55">
        <v>24247.84</v>
      </c>
      <c r="M110" s="46">
        <v>22475.94</v>
      </c>
      <c r="N110" s="46">
        <v>22365.09</v>
      </c>
      <c r="O110" s="46">
        <v>22515.72</v>
      </c>
      <c r="P110" s="55">
        <v>22355.83</v>
      </c>
      <c r="R110" s="46">
        <v>7632.64</v>
      </c>
      <c r="S110" s="46">
        <v>7730.28</v>
      </c>
      <c r="T110" s="46">
        <v>7730.28</v>
      </c>
      <c r="U110" s="55">
        <v>7610.66</v>
      </c>
      <c r="W110" s="46">
        <v>7396.59</v>
      </c>
      <c r="X110" s="46">
        <v>7398.51</v>
      </c>
      <c r="Y110" s="46">
        <v>7435.13</v>
      </c>
      <c r="Z110" s="55">
        <v>7354.29</v>
      </c>
    </row>
    <row r="111" spans="2:26" ht="13.8" thickBot="1" x14ac:dyDescent="0.3">
      <c r="B111" s="60">
        <v>43250</v>
      </c>
      <c r="C111" s="46">
        <v>12783.76</v>
      </c>
      <c r="D111" s="46">
        <v>12693.33</v>
      </c>
      <c r="E111" s="46">
        <v>12783.76</v>
      </c>
      <c r="F111" s="55">
        <v>12663.37</v>
      </c>
      <c r="H111" s="46">
        <v>24667.78</v>
      </c>
      <c r="I111" s="46">
        <v>24467.83</v>
      </c>
      <c r="J111" s="46">
        <v>24714.48</v>
      </c>
      <c r="K111" s="55">
        <v>24459.09</v>
      </c>
      <c r="M111" s="46">
        <v>22539.54</v>
      </c>
      <c r="N111" s="46">
        <v>22552.17</v>
      </c>
      <c r="O111" s="46">
        <v>22602.13</v>
      </c>
      <c r="P111" s="55">
        <v>22470.04</v>
      </c>
      <c r="R111" s="46">
        <v>7689.57</v>
      </c>
      <c r="S111" s="46">
        <v>7632.64</v>
      </c>
      <c r="T111" s="46">
        <v>7689.57</v>
      </c>
      <c r="U111" s="55">
        <v>7618.12</v>
      </c>
      <c r="W111" s="46">
        <v>7462.45</v>
      </c>
      <c r="X111" s="46">
        <v>7428.41</v>
      </c>
      <c r="Y111" s="46">
        <v>7473.81</v>
      </c>
      <c r="Z111" s="55">
        <v>7423.67</v>
      </c>
    </row>
    <row r="112" spans="2:26" ht="13.8" thickBot="1" x14ac:dyDescent="0.3">
      <c r="B112" s="60">
        <v>43251</v>
      </c>
      <c r="C112" s="46">
        <v>12604.89</v>
      </c>
      <c r="D112" s="46">
        <v>12796.16</v>
      </c>
      <c r="E112" s="46">
        <v>12803.6</v>
      </c>
      <c r="F112" s="55">
        <v>12547.61</v>
      </c>
      <c r="H112" s="46">
        <v>24415.84</v>
      </c>
      <c r="I112" s="46">
        <v>24620.79</v>
      </c>
      <c r="J112" s="46">
        <v>24620.79</v>
      </c>
      <c r="K112" s="55">
        <v>24352.15</v>
      </c>
      <c r="M112" s="46">
        <v>22625.73</v>
      </c>
      <c r="N112" s="46">
        <v>22520.31</v>
      </c>
      <c r="O112" s="46">
        <v>22662.82</v>
      </c>
      <c r="P112" s="55">
        <v>22498.59</v>
      </c>
      <c r="R112" s="46">
        <v>7678.2</v>
      </c>
      <c r="S112" s="46">
        <v>7689.57</v>
      </c>
      <c r="T112" s="46">
        <v>7727.45</v>
      </c>
      <c r="U112" s="55">
        <v>7651.12</v>
      </c>
      <c r="W112" s="46">
        <v>7442.12</v>
      </c>
      <c r="X112" s="46">
        <v>7455.58</v>
      </c>
      <c r="Y112" s="46">
        <v>7492.42</v>
      </c>
      <c r="Z112" s="55">
        <v>7431.41</v>
      </c>
    </row>
    <row r="113" spans="2:26" ht="13.8" thickBot="1" x14ac:dyDescent="0.3">
      <c r="B113" s="60">
        <v>43252</v>
      </c>
      <c r="C113" s="46">
        <v>12724.27</v>
      </c>
      <c r="D113" s="46">
        <v>12678.07</v>
      </c>
      <c r="E113" s="46">
        <v>12800.45</v>
      </c>
      <c r="F113" s="55">
        <v>12660.79</v>
      </c>
      <c r="H113" s="46">
        <v>24635.21</v>
      </c>
      <c r="I113" s="46">
        <v>24542.09</v>
      </c>
      <c r="J113" s="46">
        <v>24673.599999999999</v>
      </c>
      <c r="K113" s="55">
        <v>24542.09</v>
      </c>
      <c r="M113" s="46">
        <v>22823.26</v>
      </c>
      <c r="N113" s="46">
        <v>22748.720000000001</v>
      </c>
      <c r="O113" s="46">
        <v>22856.37</v>
      </c>
      <c r="P113" s="55">
        <v>22732.18</v>
      </c>
      <c r="R113" s="46">
        <v>7701.77</v>
      </c>
      <c r="S113" s="46">
        <v>7678.2</v>
      </c>
      <c r="T113" s="46">
        <v>7746.73</v>
      </c>
      <c r="U113" s="55">
        <v>7678.2</v>
      </c>
      <c r="W113" s="46">
        <v>7554.33</v>
      </c>
      <c r="X113" s="46">
        <v>7487.66</v>
      </c>
      <c r="Y113" s="46">
        <v>7557.38</v>
      </c>
      <c r="Z113" s="55">
        <v>7487.23</v>
      </c>
    </row>
    <row r="114" spans="2:26" ht="13.8" thickBot="1" x14ac:dyDescent="0.3">
      <c r="B114" s="60">
        <v>43255</v>
      </c>
      <c r="C114" s="46">
        <v>12770.75</v>
      </c>
      <c r="D114" s="46">
        <v>12839.44</v>
      </c>
      <c r="E114" s="46">
        <v>12846.26</v>
      </c>
      <c r="F114" s="55">
        <v>12714.03</v>
      </c>
      <c r="H114" s="46">
        <v>24813.69</v>
      </c>
      <c r="I114" s="46">
        <v>24727.55</v>
      </c>
      <c r="J114" s="46">
        <v>24859.37</v>
      </c>
      <c r="K114" s="55">
        <v>24722.14</v>
      </c>
      <c r="M114" s="46">
        <v>22694.5</v>
      </c>
      <c r="N114" s="46">
        <v>22799.38</v>
      </c>
      <c r="O114" s="46">
        <v>22879</v>
      </c>
      <c r="P114" s="55">
        <v>22694.5</v>
      </c>
      <c r="R114" s="46">
        <v>7741.29</v>
      </c>
      <c r="S114" s="46">
        <v>7701.77</v>
      </c>
      <c r="T114" s="46">
        <v>7772.12</v>
      </c>
      <c r="U114" s="55">
        <v>7701.7</v>
      </c>
      <c r="W114" s="46">
        <v>7606.46</v>
      </c>
      <c r="X114" s="46">
        <v>7570.08</v>
      </c>
      <c r="Y114" s="46">
        <v>7607.17</v>
      </c>
      <c r="Z114" s="55">
        <v>7561.2</v>
      </c>
    </row>
    <row r="115" spans="2:26" ht="13.8" thickBot="1" x14ac:dyDescent="0.3">
      <c r="B115" s="60">
        <v>43256</v>
      </c>
      <c r="C115" s="46">
        <v>12787.13</v>
      </c>
      <c r="D115" s="46">
        <v>12766.16</v>
      </c>
      <c r="E115" s="46">
        <v>12925.24</v>
      </c>
      <c r="F115" s="55">
        <v>12753.3</v>
      </c>
      <c r="H115" s="46">
        <v>24799.98</v>
      </c>
      <c r="I115" s="46">
        <v>24820.12</v>
      </c>
      <c r="J115" s="46">
        <v>24838.78</v>
      </c>
      <c r="K115" s="55">
        <v>24710.82</v>
      </c>
      <c r="M115" s="46">
        <v>22804.04</v>
      </c>
      <c r="N115" s="46">
        <v>22686.95</v>
      </c>
      <c r="O115" s="46">
        <v>22856.080000000002</v>
      </c>
      <c r="P115" s="55">
        <v>22667.3</v>
      </c>
      <c r="R115" s="46">
        <v>7686.8</v>
      </c>
      <c r="S115" s="46">
        <v>7741.29</v>
      </c>
      <c r="T115" s="46">
        <v>7744.46</v>
      </c>
      <c r="U115" s="55">
        <v>7686.61</v>
      </c>
      <c r="W115" s="46">
        <v>7637.86</v>
      </c>
      <c r="X115" s="46">
        <v>7621.36</v>
      </c>
      <c r="Y115" s="46">
        <v>7644.48</v>
      </c>
      <c r="Z115" s="55">
        <v>7602.38</v>
      </c>
    </row>
    <row r="116" spans="2:26" ht="13.8" thickBot="1" x14ac:dyDescent="0.3">
      <c r="B116" s="60">
        <v>43257</v>
      </c>
      <c r="C116" s="46">
        <v>12830.07</v>
      </c>
      <c r="D116" s="46">
        <v>12813.39</v>
      </c>
      <c r="E116" s="46">
        <v>12872.9</v>
      </c>
      <c r="F116" s="55">
        <v>12729.23</v>
      </c>
      <c r="H116" s="46">
        <v>25146.39</v>
      </c>
      <c r="I116" s="46">
        <v>24854.14</v>
      </c>
      <c r="J116" s="46">
        <v>25146.46</v>
      </c>
      <c r="K116" s="55">
        <v>24854.14</v>
      </c>
      <c r="M116" s="46">
        <v>22878.35</v>
      </c>
      <c r="N116" s="46">
        <v>22977.22</v>
      </c>
      <c r="O116" s="46">
        <v>23011.57</v>
      </c>
      <c r="P116" s="55">
        <v>22797.73</v>
      </c>
      <c r="R116" s="46">
        <v>7712.37</v>
      </c>
      <c r="S116" s="46">
        <v>7686.8</v>
      </c>
      <c r="T116" s="46">
        <v>7730.48</v>
      </c>
      <c r="U116" s="55">
        <v>7671.62</v>
      </c>
      <c r="W116" s="46">
        <v>7689.24</v>
      </c>
      <c r="X116" s="46">
        <v>7652.8</v>
      </c>
      <c r="Y116" s="46">
        <v>7691.65</v>
      </c>
      <c r="Z116" s="55">
        <v>7622.31</v>
      </c>
    </row>
    <row r="117" spans="2:26" ht="13.8" thickBot="1" x14ac:dyDescent="0.3">
      <c r="B117" s="60">
        <v>43258</v>
      </c>
      <c r="C117" s="46">
        <v>12811.05</v>
      </c>
      <c r="D117" s="46">
        <v>12877.85</v>
      </c>
      <c r="E117" s="46">
        <v>12914.85</v>
      </c>
      <c r="F117" s="55">
        <v>12760.54</v>
      </c>
      <c r="H117" s="46">
        <v>25241.41</v>
      </c>
      <c r="I117" s="46">
        <v>25192.14</v>
      </c>
      <c r="J117" s="46">
        <v>25326.09</v>
      </c>
      <c r="K117" s="55">
        <v>25164.48</v>
      </c>
      <c r="M117" s="46">
        <v>22966.38</v>
      </c>
      <c r="N117" s="46">
        <v>22896.17</v>
      </c>
      <c r="O117" s="46">
        <v>22993.26</v>
      </c>
      <c r="P117" s="55">
        <v>22895.31</v>
      </c>
      <c r="R117" s="46">
        <v>7704.4</v>
      </c>
      <c r="S117" s="46">
        <v>7712.37</v>
      </c>
      <c r="T117" s="46">
        <v>7756.66</v>
      </c>
      <c r="U117" s="55">
        <v>7698.15</v>
      </c>
      <c r="W117" s="46">
        <v>7635.07</v>
      </c>
      <c r="X117" s="46">
        <v>7697.41</v>
      </c>
      <c r="Y117" s="46">
        <v>7697.41</v>
      </c>
      <c r="Z117" s="55">
        <v>7597.66</v>
      </c>
    </row>
    <row r="118" spans="2:26" ht="13.8" thickBot="1" x14ac:dyDescent="0.3">
      <c r="B118" s="60">
        <v>43259</v>
      </c>
      <c r="C118" s="46">
        <v>12766.55</v>
      </c>
      <c r="D118" s="46">
        <v>12668.77</v>
      </c>
      <c r="E118" s="46">
        <v>12795.64</v>
      </c>
      <c r="F118" s="55">
        <v>12610.68</v>
      </c>
      <c r="H118" s="46">
        <v>25316.53</v>
      </c>
      <c r="I118" s="46">
        <v>25209.29</v>
      </c>
      <c r="J118" s="46">
        <v>25325.63</v>
      </c>
      <c r="K118" s="55">
        <v>25165.7</v>
      </c>
      <c r="M118" s="46">
        <v>22738.61</v>
      </c>
      <c r="N118" s="46">
        <v>22842.959999999999</v>
      </c>
      <c r="O118" s="46">
        <v>22898.39</v>
      </c>
      <c r="P118" s="55">
        <v>22738.61</v>
      </c>
      <c r="R118" s="46">
        <v>7681.07</v>
      </c>
      <c r="S118" s="46">
        <v>7704.4</v>
      </c>
      <c r="T118" s="46">
        <v>7714.32</v>
      </c>
      <c r="U118" s="55">
        <v>7637.52</v>
      </c>
      <c r="W118" s="46">
        <v>7645.51</v>
      </c>
      <c r="X118" s="46">
        <v>7607.74</v>
      </c>
      <c r="Y118" s="46">
        <v>7653.58</v>
      </c>
      <c r="Z118" s="55">
        <v>7595.14</v>
      </c>
    </row>
    <row r="119" spans="2:26" ht="13.8" thickBot="1" x14ac:dyDescent="0.3">
      <c r="B119" s="60">
        <v>43262</v>
      </c>
      <c r="C119" s="46">
        <v>12842.91</v>
      </c>
      <c r="D119" s="46">
        <v>12816.32</v>
      </c>
      <c r="E119" s="46">
        <v>12861.95</v>
      </c>
      <c r="F119" s="55">
        <v>12751.66</v>
      </c>
      <c r="H119" s="46">
        <v>25322.31</v>
      </c>
      <c r="I119" s="46">
        <v>25336.67</v>
      </c>
      <c r="J119" s="46">
        <v>25402.83</v>
      </c>
      <c r="K119" s="55">
        <v>25290.2</v>
      </c>
      <c r="M119" s="46">
        <v>22851.75</v>
      </c>
      <c r="N119" s="46">
        <v>22883.24</v>
      </c>
      <c r="O119" s="46">
        <v>22885.84</v>
      </c>
      <c r="P119" s="55">
        <v>22770.38</v>
      </c>
      <c r="R119" s="46">
        <v>7737.43</v>
      </c>
      <c r="S119" s="46">
        <v>7681.07</v>
      </c>
      <c r="T119" s="46">
        <v>7756.02</v>
      </c>
      <c r="U119" s="55">
        <v>7681.07</v>
      </c>
      <c r="W119" s="46">
        <v>7659.93</v>
      </c>
      <c r="X119" s="46">
        <v>7647.24</v>
      </c>
      <c r="Y119" s="46">
        <v>7677.29</v>
      </c>
      <c r="Z119" s="55">
        <v>7642.87</v>
      </c>
    </row>
    <row r="120" spans="2:26" ht="13.8" thickBot="1" x14ac:dyDescent="0.3">
      <c r="B120" s="60">
        <v>43263</v>
      </c>
      <c r="C120" s="46">
        <v>12842.3</v>
      </c>
      <c r="D120" s="46">
        <v>12924.03</v>
      </c>
      <c r="E120" s="46">
        <v>12948.52</v>
      </c>
      <c r="F120" s="55">
        <v>12816.07</v>
      </c>
      <c r="H120" s="46">
        <v>25320.73</v>
      </c>
      <c r="I120" s="46">
        <v>25346.82</v>
      </c>
      <c r="J120" s="46">
        <v>25364.37</v>
      </c>
      <c r="K120" s="55">
        <v>25247.040000000001</v>
      </c>
      <c r="M120" s="46">
        <v>22680.33</v>
      </c>
      <c r="N120" s="46">
        <v>22806.57</v>
      </c>
      <c r="O120" s="46">
        <v>22806.89</v>
      </c>
      <c r="P120" s="55">
        <v>22601.13</v>
      </c>
      <c r="R120" s="46">
        <v>7703.81</v>
      </c>
      <c r="S120" s="46">
        <v>7737.43</v>
      </c>
      <c r="T120" s="46">
        <v>7762.77</v>
      </c>
      <c r="U120" s="55">
        <v>7701.33</v>
      </c>
      <c r="W120" s="46">
        <v>7703.79</v>
      </c>
      <c r="X120" s="46">
        <v>7673.87</v>
      </c>
      <c r="Y120" s="46">
        <v>7708.25</v>
      </c>
      <c r="Z120" s="55">
        <v>7669.53</v>
      </c>
    </row>
    <row r="121" spans="2:26" ht="13.8" thickBot="1" x14ac:dyDescent="0.3">
      <c r="B121" s="60">
        <v>43264</v>
      </c>
      <c r="C121" s="46">
        <v>12890.58</v>
      </c>
      <c r="D121" s="46">
        <v>12857.16</v>
      </c>
      <c r="E121" s="46">
        <v>12905.67</v>
      </c>
      <c r="F121" s="55">
        <v>12781.23</v>
      </c>
      <c r="H121" s="46">
        <v>25201.200000000001</v>
      </c>
      <c r="I121" s="46">
        <v>25328.65</v>
      </c>
      <c r="J121" s="46">
        <v>25362.07</v>
      </c>
      <c r="K121" s="55">
        <v>25191.42</v>
      </c>
      <c r="M121" s="46">
        <v>22278.48</v>
      </c>
      <c r="N121" s="46">
        <v>22565.919999999998</v>
      </c>
      <c r="O121" s="46">
        <v>22618.52</v>
      </c>
      <c r="P121" s="55">
        <v>22278.48</v>
      </c>
      <c r="R121" s="46">
        <v>7703.71</v>
      </c>
      <c r="S121" s="46">
        <v>7703.81</v>
      </c>
      <c r="T121" s="46">
        <v>7746.7</v>
      </c>
      <c r="U121" s="55">
        <v>7677.17</v>
      </c>
      <c r="W121" s="46">
        <v>7695.7</v>
      </c>
      <c r="X121" s="46">
        <v>7713.9</v>
      </c>
      <c r="Y121" s="46">
        <v>7748.96</v>
      </c>
      <c r="Z121" s="55">
        <v>7686.65</v>
      </c>
    </row>
    <row r="122" spans="2:26" ht="13.8" thickBot="1" x14ac:dyDescent="0.3">
      <c r="B122" s="60">
        <v>43265</v>
      </c>
      <c r="C122" s="46">
        <v>13107.1</v>
      </c>
      <c r="D122" s="46">
        <v>12806.07</v>
      </c>
      <c r="E122" s="46">
        <v>13135.97</v>
      </c>
      <c r="F122" s="55">
        <v>12800.66</v>
      </c>
      <c r="H122" s="46">
        <v>25175.31</v>
      </c>
      <c r="I122" s="46">
        <v>25254.65</v>
      </c>
      <c r="J122" s="46">
        <v>25332.5</v>
      </c>
      <c r="K122" s="55">
        <v>25138.6</v>
      </c>
      <c r="M122" s="46">
        <v>22555.43</v>
      </c>
      <c r="N122" s="46">
        <v>22338.53</v>
      </c>
      <c r="O122" s="46">
        <v>22581.4</v>
      </c>
      <c r="P122" s="55">
        <v>22167.16</v>
      </c>
      <c r="R122" s="46">
        <v>7765.79</v>
      </c>
      <c r="S122" s="46">
        <v>7703.71</v>
      </c>
      <c r="T122" s="46">
        <v>7793.45</v>
      </c>
      <c r="U122" s="55">
        <v>7650.16</v>
      </c>
      <c r="W122" s="46">
        <v>7761.04</v>
      </c>
      <c r="X122" s="46">
        <v>7723.53</v>
      </c>
      <c r="Y122" s="46">
        <v>7768.6</v>
      </c>
      <c r="Z122" s="55">
        <v>7723.53</v>
      </c>
    </row>
    <row r="123" spans="2:26" ht="13.8" thickBot="1" x14ac:dyDescent="0.3">
      <c r="B123" s="60">
        <v>43266</v>
      </c>
      <c r="C123" s="46">
        <v>13010.55</v>
      </c>
      <c r="D123" s="46">
        <v>13115.85</v>
      </c>
      <c r="E123" s="46">
        <v>13170.05</v>
      </c>
      <c r="F123" s="55">
        <v>13010.54</v>
      </c>
      <c r="H123" s="46">
        <v>25090.48</v>
      </c>
      <c r="I123" s="46">
        <v>25116.71</v>
      </c>
      <c r="J123" s="46">
        <v>25130.82</v>
      </c>
      <c r="K123" s="55">
        <v>24894.38</v>
      </c>
      <c r="M123" s="46">
        <v>22693.040000000001</v>
      </c>
      <c r="N123" s="46">
        <v>22523.279999999999</v>
      </c>
      <c r="O123" s="46">
        <v>22782.01</v>
      </c>
      <c r="P123" s="55">
        <v>22491.08</v>
      </c>
      <c r="R123" s="46">
        <v>7633.91</v>
      </c>
      <c r="S123" s="46">
        <v>7765.79</v>
      </c>
      <c r="T123" s="46">
        <v>7781</v>
      </c>
      <c r="U123" s="55">
        <v>7633.91</v>
      </c>
      <c r="W123" s="46">
        <v>7746.38</v>
      </c>
      <c r="X123" s="46">
        <v>7725.03</v>
      </c>
      <c r="Y123" s="46">
        <v>7755.72</v>
      </c>
      <c r="Z123" s="55">
        <v>7704.34</v>
      </c>
    </row>
    <row r="124" spans="2:26" ht="13.8" thickBot="1" x14ac:dyDescent="0.3">
      <c r="B124" s="60">
        <v>43269</v>
      </c>
      <c r="C124" s="46">
        <v>12834.11</v>
      </c>
      <c r="D124" s="46">
        <v>12945.53</v>
      </c>
      <c r="E124" s="46">
        <v>12982.92</v>
      </c>
      <c r="F124" s="55">
        <v>12784.48</v>
      </c>
      <c r="H124" s="46">
        <v>24987.47</v>
      </c>
      <c r="I124" s="46">
        <v>24944.28</v>
      </c>
      <c r="J124" s="46">
        <v>25003.1</v>
      </c>
      <c r="K124" s="55">
        <v>24825.77</v>
      </c>
      <c r="M124" s="46">
        <v>22516.83</v>
      </c>
      <c r="N124" s="46">
        <v>22456.45</v>
      </c>
      <c r="O124" s="46">
        <v>22535.65</v>
      </c>
      <c r="P124" s="55">
        <v>22414.18</v>
      </c>
      <c r="R124" s="46">
        <v>7631.33</v>
      </c>
      <c r="S124" s="46">
        <v>7633.91</v>
      </c>
      <c r="T124" s="46">
        <v>7645.47</v>
      </c>
      <c r="U124" s="55">
        <v>7601.6</v>
      </c>
      <c r="W124" s="46">
        <v>7747.03</v>
      </c>
      <c r="X124" s="46">
        <v>7692.96</v>
      </c>
      <c r="Y124" s="46">
        <v>7749.36</v>
      </c>
      <c r="Z124" s="55">
        <v>7676.83</v>
      </c>
    </row>
    <row r="125" spans="2:26" ht="13.8" thickBot="1" x14ac:dyDescent="0.3">
      <c r="B125" s="60">
        <v>43270</v>
      </c>
      <c r="C125" s="46">
        <v>12677.97</v>
      </c>
      <c r="D125" s="46">
        <v>12647.07</v>
      </c>
      <c r="E125" s="46">
        <v>12708.71</v>
      </c>
      <c r="F125" s="55">
        <v>12594.51</v>
      </c>
      <c r="H125" s="46">
        <v>24700.21</v>
      </c>
      <c r="I125" s="46">
        <v>24763.59</v>
      </c>
      <c r="J125" s="46">
        <v>24763.59</v>
      </c>
      <c r="K125" s="55">
        <v>24567.75</v>
      </c>
      <c r="M125" s="46">
        <v>22338.15</v>
      </c>
      <c r="N125" s="46">
        <v>22543.56</v>
      </c>
      <c r="O125" s="46">
        <v>22556.55</v>
      </c>
      <c r="P125" s="55">
        <v>22312.79</v>
      </c>
      <c r="R125" s="46">
        <v>7603.85</v>
      </c>
      <c r="S125" s="46">
        <v>7631.33</v>
      </c>
      <c r="T125" s="46">
        <v>7631.33</v>
      </c>
      <c r="U125" s="55">
        <v>7548.84</v>
      </c>
      <c r="W125" s="46">
        <v>7725.59</v>
      </c>
      <c r="X125" s="46">
        <v>7658.47</v>
      </c>
      <c r="Y125" s="46">
        <v>7727.41</v>
      </c>
      <c r="Z125" s="55">
        <v>7635.73</v>
      </c>
    </row>
    <row r="126" spans="2:26" ht="13.8" thickBot="1" x14ac:dyDescent="0.3">
      <c r="B126" s="60">
        <v>43271</v>
      </c>
      <c r="C126" s="46">
        <v>12695.16</v>
      </c>
      <c r="D126" s="46">
        <v>12731.66</v>
      </c>
      <c r="E126" s="46">
        <v>12760.2</v>
      </c>
      <c r="F126" s="55">
        <v>12670.78</v>
      </c>
      <c r="H126" s="46">
        <v>24657.8</v>
      </c>
      <c r="I126" s="46">
        <v>24771.17</v>
      </c>
      <c r="J126" s="46">
        <v>24804.76</v>
      </c>
      <c r="K126" s="55">
        <v>24628.39</v>
      </c>
      <c r="M126" s="46">
        <v>22342</v>
      </c>
      <c r="N126" s="46">
        <v>22160.33</v>
      </c>
      <c r="O126" s="46">
        <v>22368.78</v>
      </c>
      <c r="P126" s="55">
        <v>22104.12</v>
      </c>
      <c r="R126" s="46">
        <v>7627.4</v>
      </c>
      <c r="S126" s="46">
        <v>7603.85</v>
      </c>
      <c r="T126" s="46">
        <v>7705.2</v>
      </c>
      <c r="U126" s="55">
        <v>7603.85</v>
      </c>
      <c r="W126" s="46">
        <v>7781.51</v>
      </c>
      <c r="X126" s="46">
        <v>7764.15</v>
      </c>
      <c r="Y126" s="46">
        <v>7806.6</v>
      </c>
      <c r="Z126" s="55">
        <v>7755.48</v>
      </c>
    </row>
    <row r="127" spans="2:26" ht="13.8" thickBot="1" x14ac:dyDescent="0.3">
      <c r="B127" s="60">
        <v>43272</v>
      </c>
      <c r="C127" s="46">
        <v>12511.91</v>
      </c>
      <c r="D127" s="46">
        <v>12699.71</v>
      </c>
      <c r="E127" s="46">
        <v>12719.45</v>
      </c>
      <c r="F127" s="55">
        <v>12472.98</v>
      </c>
      <c r="H127" s="46">
        <v>24461.7</v>
      </c>
      <c r="I127" s="46">
        <v>24639.21</v>
      </c>
      <c r="J127" s="46">
        <v>24639.21</v>
      </c>
      <c r="K127" s="55">
        <v>24406.63</v>
      </c>
      <c r="M127" s="46">
        <v>22271.77</v>
      </c>
      <c r="N127" s="46">
        <v>22320.880000000001</v>
      </c>
      <c r="O127" s="46">
        <v>22356.54</v>
      </c>
      <c r="P127" s="55">
        <v>22205.34</v>
      </c>
      <c r="R127" s="46">
        <v>7556.44</v>
      </c>
      <c r="S127" s="46">
        <v>7627.4</v>
      </c>
      <c r="T127" s="46">
        <v>7670.78</v>
      </c>
      <c r="U127" s="55">
        <v>7548.12</v>
      </c>
      <c r="W127" s="46">
        <v>7712.95</v>
      </c>
      <c r="X127" s="46">
        <v>7800.3</v>
      </c>
      <c r="Y127" s="46">
        <v>7803.45</v>
      </c>
      <c r="Z127" s="55">
        <v>7699.2</v>
      </c>
    </row>
    <row r="128" spans="2:26" ht="13.8" thickBot="1" x14ac:dyDescent="0.3">
      <c r="B128" s="60">
        <v>43273</v>
      </c>
      <c r="C128" s="46">
        <v>12579.72</v>
      </c>
      <c r="D128" s="46">
        <v>12507.72</v>
      </c>
      <c r="E128" s="46">
        <v>12579.72</v>
      </c>
      <c r="F128" s="55">
        <v>12486.26</v>
      </c>
      <c r="H128" s="46">
        <v>24580.89</v>
      </c>
      <c r="I128" s="46">
        <v>24526.97</v>
      </c>
      <c r="J128" s="46">
        <v>24663.18</v>
      </c>
      <c r="K128" s="55">
        <v>24526.97</v>
      </c>
      <c r="M128" s="46">
        <v>22270.39</v>
      </c>
      <c r="N128" s="46">
        <v>22195.19</v>
      </c>
      <c r="O128" s="46">
        <v>22299.39</v>
      </c>
      <c r="P128" s="55">
        <v>22038.400000000001</v>
      </c>
      <c r="R128" s="46">
        <v>7682.27</v>
      </c>
      <c r="S128" s="46">
        <v>7556.44</v>
      </c>
      <c r="T128" s="46">
        <v>7689.44</v>
      </c>
      <c r="U128" s="55">
        <v>7556.2</v>
      </c>
      <c r="W128" s="46">
        <v>7692.82</v>
      </c>
      <c r="X128" s="46">
        <v>7739.69</v>
      </c>
      <c r="Y128" s="46">
        <v>7739.71</v>
      </c>
      <c r="Z128" s="55">
        <v>7679.12</v>
      </c>
    </row>
    <row r="129" spans="2:26" ht="13.8" thickBot="1" x14ac:dyDescent="0.3">
      <c r="B129" s="60">
        <v>43276</v>
      </c>
      <c r="C129" s="46">
        <v>12270.33</v>
      </c>
      <c r="D129" s="46">
        <v>12497.48</v>
      </c>
      <c r="E129" s="46">
        <v>12518.89</v>
      </c>
      <c r="F129" s="55">
        <v>12270.33</v>
      </c>
      <c r="H129" s="46">
        <v>24252.799999999999</v>
      </c>
      <c r="I129" s="46">
        <v>24463.73</v>
      </c>
      <c r="J129" s="46">
        <v>24463.73</v>
      </c>
      <c r="K129" s="55">
        <v>24084.39</v>
      </c>
      <c r="M129" s="46">
        <v>22304.51</v>
      </c>
      <c r="N129" s="46">
        <v>22314.47</v>
      </c>
      <c r="O129" s="46">
        <v>22332.82</v>
      </c>
      <c r="P129" s="55">
        <v>22145.48</v>
      </c>
      <c r="R129" s="46">
        <v>7509.84</v>
      </c>
      <c r="S129" s="46">
        <v>7682.27</v>
      </c>
      <c r="T129" s="46">
        <v>7682.27</v>
      </c>
      <c r="U129" s="55">
        <v>7508.81</v>
      </c>
      <c r="W129" s="46">
        <v>7532.01</v>
      </c>
      <c r="X129" s="46">
        <v>7631.12</v>
      </c>
      <c r="Y129" s="46">
        <v>7639.73</v>
      </c>
      <c r="Z129" s="55">
        <v>7477.73</v>
      </c>
    </row>
    <row r="130" spans="2:26" ht="13.8" thickBot="1" x14ac:dyDescent="0.3">
      <c r="B130" s="60">
        <v>43277</v>
      </c>
      <c r="C130" s="46">
        <v>12234.34</v>
      </c>
      <c r="D130" s="46">
        <v>12333.44</v>
      </c>
      <c r="E130" s="46">
        <v>12355.86</v>
      </c>
      <c r="F130" s="55">
        <v>12188.5</v>
      </c>
      <c r="H130" s="46">
        <v>24283.11</v>
      </c>
      <c r="I130" s="46">
        <v>24281.89</v>
      </c>
      <c r="J130" s="46">
        <v>24384.21</v>
      </c>
      <c r="K130" s="55">
        <v>24241.22</v>
      </c>
      <c r="M130" s="46">
        <v>21811.93</v>
      </c>
      <c r="N130" s="46">
        <v>22233.8</v>
      </c>
      <c r="O130" s="46">
        <v>22312.25</v>
      </c>
      <c r="P130" s="55">
        <v>21784.48</v>
      </c>
      <c r="R130" s="46">
        <v>7537.92</v>
      </c>
      <c r="S130" s="46">
        <v>7509.84</v>
      </c>
      <c r="T130" s="46">
        <v>7564.05</v>
      </c>
      <c r="U130" s="55">
        <v>7509.84</v>
      </c>
      <c r="W130" s="46">
        <v>7561.63</v>
      </c>
      <c r="X130" s="46">
        <v>7553.74</v>
      </c>
      <c r="Y130" s="46">
        <v>7597.49</v>
      </c>
      <c r="Z130" s="55">
        <v>7527</v>
      </c>
    </row>
    <row r="131" spans="2:26" ht="13.8" thickBot="1" x14ac:dyDescent="0.3">
      <c r="B131" s="60">
        <v>43278</v>
      </c>
      <c r="C131" s="46">
        <v>12348.61</v>
      </c>
      <c r="D131" s="46">
        <v>12247.75</v>
      </c>
      <c r="E131" s="46">
        <v>12439.91</v>
      </c>
      <c r="F131" s="55">
        <v>12124.87</v>
      </c>
      <c r="H131" s="46">
        <v>24117.59</v>
      </c>
      <c r="I131" s="46">
        <v>24303.11</v>
      </c>
      <c r="J131" s="46">
        <v>24569.02</v>
      </c>
      <c r="K131" s="55">
        <v>24115.82</v>
      </c>
      <c r="M131" s="46">
        <v>21785.54</v>
      </c>
      <c r="N131" s="46">
        <v>21889.06</v>
      </c>
      <c r="O131" s="46">
        <v>21927.81</v>
      </c>
      <c r="P131" s="55">
        <v>21574.560000000001</v>
      </c>
      <c r="R131" s="46">
        <v>7621.69</v>
      </c>
      <c r="S131" s="46">
        <v>7537.92</v>
      </c>
      <c r="T131" s="46">
        <v>7633.92</v>
      </c>
      <c r="U131" s="55">
        <v>7512.03</v>
      </c>
      <c r="W131" s="46">
        <v>7445.08</v>
      </c>
      <c r="X131" s="46">
        <v>7586.33</v>
      </c>
      <c r="Y131" s="46">
        <v>7610.67</v>
      </c>
      <c r="Z131" s="55">
        <v>7444.17</v>
      </c>
    </row>
    <row r="132" spans="2:26" ht="13.8" thickBot="1" x14ac:dyDescent="0.3">
      <c r="B132" s="60">
        <v>43279</v>
      </c>
      <c r="C132" s="46">
        <v>12177.23</v>
      </c>
      <c r="D132" s="46">
        <v>12289.81</v>
      </c>
      <c r="E132" s="46">
        <v>12375.37</v>
      </c>
      <c r="F132" s="55">
        <v>12104.41</v>
      </c>
      <c r="H132" s="46">
        <v>24216.05</v>
      </c>
      <c r="I132" s="46">
        <v>24064.19</v>
      </c>
      <c r="J132" s="46">
        <v>24308.16</v>
      </c>
      <c r="K132" s="55">
        <v>23997.21</v>
      </c>
      <c r="M132" s="46">
        <v>21717.040000000001</v>
      </c>
      <c r="N132" s="46">
        <v>21679</v>
      </c>
      <c r="O132" s="46">
        <v>21784</v>
      </c>
      <c r="P132" s="55">
        <v>21604.18</v>
      </c>
      <c r="R132" s="46">
        <v>7615.63</v>
      </c>
      <c r="S132" s="46">
        <v>7621.69</v>
      </c>
      <c r="T132" s="46">
        <v>7632.17</v>
      </c>
      <c r="U132" s="55">
        <v>7576.01</v>
      </c>
      <c r="W132" s="46">
        <v>7503.68</v>
      </c>
      <c r="X132" s="46">
        <v>7438.11</v>
      </c>
      <c r="Y132" s="46">
        <v>7526.07</v>
      </c>
      <c r="Z132" s="55">
        <v>7419.56</v>
      </c>
    </row>
    <row r="133" spans="2:26" ht="13.8" thickBot="1" x14ac:dyDescent="0.3">
      <c r="B133" s="60">
        <v>43280</v>
      </c>
      <c r="C133" s="46">
        <v>12306</v>
      </c>
      <c r="D133" s="46">
        <v>12322.64</v>
      </c>
      <c r="E133" s="46">
        <v>12382.87</v>
      </c>
      <c r="F133" s="55">
        <v>12260.91</v>
      </c>
      <c r="H133" s="46">
        <v>24271.41</v>
      </c>
      <c r="I133" s="46">
        <v>24323.93</v>
      </c>
      <c r="J133" s="46">
        <v>24509.52</v>
      </c>
      <c r="K133" s="55">
        <v>24269.71</v>
      </c>
      <c r="M133" s="46">
        <v>21546.99</v>
      </c>
      <c r="N133" s="46">
        <v>21697.439999999999</v>
      </c>
      <c r="O133" s="46">
        <v>21751.5</v>
      </c>
      <c r="P133" s="55">
        <v>21462.95</v>
      </c>
      <c r="R133" s="46">
        <v>7636.93</v>
      </c>
      <c r="S133" s="46">
        <v>7615.63</v>
      </c>
      <c r="T133" s="46">
        <v>7706.64</v>
      </c>
      <c r="U133" s="55">
        <v>7615.63</v>
      </c>
      <c r="W133" s="46">
        <v>7510.3</v>
      </c>
      <c r="X133" s="46">
        <v>7544.13</v>
      </c>
      <c r="Y133" s="46">
        <v>7573.59</v>
      </c>
      <c r="Z133" s="55">
        <v>7502.95</v>
      </c>
    </row>
    <row r="134" spans="2:26" ht="13.8" thickBot="1" x14ac:dyDescent="0.3">
      <c r="B134" s="60">
        <v>43283</v>
      </c>
      <c r="C134" s="46">
        <v>12238.17</v>
      </c>
      <c r="D134" s="46">
        <v>12147.94</v>
      </c>
      <c r="E134" s="46">
        <v>12301.93</v>
      </c>
      <c r="F134" s="55">
        <v>12132.72</v>
      </c>
      <c r="H134" s="46">
        <v>24307.18</v>
      </c>
      <c r="I134" s="46">
        <v>24161.53</v>
      </c>
      <c r="J134" s="46">
        <v>24319.42</v>
      </c>
      <c r="K134" s="55">
        <v>24077.56</v>
      </c>
      <c r="M134" s="46">
        <v>21788.14</v>
      </c>
      <c r="N134" s="46">
        <v>21647.66</v>
      </c>
      <c r="O134" s="46">
        <v>21866.16</v>
      </c>
      <c r="P134" s="55">
        <v>21642.959999999999</v>
      </c>
      <c r="R134" s="46">
        <v>7547.85</v>
      </c>
      <c r="S134" s="46">
        <v>7636.93</v>
      </c>
      <c r="T134" s="46">
        <v>7636.93</v>
      </c>
      <c r="U134" s="55">
        <v>7540.71</v>
      </c>
      <c r="W134" s="46">
        <v>7567.69</v>
      </c>
      <c r="X134" s="46">
        <v>7451.9</v>
      </c>
      <c r="Y134" s="46">
        <v>7568.1</v>
      </c>
      <c r="Z134" s="55">
        <v>7443.1</v>
      </c>
    </row>
    <row r="135" spans="2:26" ht="13.8" thickBot="1" x14ac:dyDescent="0.3">
      <c r="B135" s="60">
        <v>43284</v>
      </c>
      <c r="C135" s="46">
        <v>12349.14</v>
      </c>
      <c r="D135" s="46">
        <v>12321.07</v>
      </c>
      <c r="E135" s="46">
        <v>12428.14</v>
      </c>
      <c r="F135" s="55">
        <v>12278.39</v>
      </c>
      <c r="H135" s="46">
        <v>24174.82</v>
      </c>
      <c r="I135" s="46">
        <v>24359.39</v>
      </c>
      <c r="J135" s="46">
        <v>24444.880000000001</v>
      </c>
      <c r="K135" s="55">
        <v>24150.85</v>
      </c>
      <c r="M135" s="46">
        <v>22052.18</v>
      </c>
      <c r="N135" s="46">
        <v>21838.53</v>
      </c>
      <c r="O135" s="46">
        <v>22105.95</v>
      </c>
      <c r="P135" s="55">
        <v>21825.759999999998</v>
      </c>
      <c r="R135" s="46">
        <v>7593.29</v>
      </c>
      <c r="S135" s="46">
        <v>7547.85</v>
      </c>
      <c r="T135" s="46">
        <v>7632.12</v>
      </c>
      <c r="U135" s="55">
        <v>7544.98</v>
      </c>
      <c r="W135" s="46">
        <v>7502.67</v>
      </c>
      <c r="X135" s="46">
        <v>7593.63</v>
      </c>
      <c r="Y135" s="46">
        <v>7594.33</v>
      </c>
      <c r="Z135" s="55">
        <v>7498.5</v>
      </c>
    </row>
    <row r="136" spans="2:26" ht="13.8" thickBot="1" x14ac:dyDescent="0.3">
      <c r="B136" s="60">
        <v>43285</v>
      </c>
      <c r="C136" s="46">
        <v>12317.61</v>
      </c>
      <c r="D136" s="46">
        <v>12323.75</v>
      </c>
      <c r="E136" s="46">
        <v>12350.68</v>
      </c>
      <c r="F136" s="55">
        <v>12284.56</v>
      </c>
      <c r="H136" s="46">
        <v>24356.74</v>
      </c>
      <c r="I136" s="46">
        <v>24285.82</v>
      </c>
      <c r="J136" s="46">
        <v>24372.799999999999</v>
      </c>
      <c r="K136" s="55">
        <v>24177.439999999999</v>
      </c>
      <c r="M136" s="46">
        <v>22196.89</v>
      </c>
      <c r="N136" s="46">
        <v>22215.34</v>
      </c>
      <c r="O136" s="46">
        <v>22321.599999999999</v>
      </c>
      <c r="P136" s="55">
        <v>22196.89</v>
      </c>
      <c r="R136" s="46">
        <v>7573.09</v>
      </c>
      <c r="S136" s="46">
        <v>7593.29</v>
      </c>
      <c r="T136" s="46">
        <v>7593.29</v>
      </c>
      <c r="U136" s="55">
        <v>7560.81</v>
      </c>
      <c r="W136" s="46">
        <v>7586.43</v>
      </c>
      <c r="X136" s="46">
        <v>7550.66</v>
      </c>
      <c r="Y136" s="46">
        <v>7589.19</v>
      </c>
      <c r="Z136" s="55">
        <v>7511.43</v>
      </c>
    </row>
    <row r="137" spans="2:26" ht="13.8" thickBot="1" x14ac:dyDescent="0.3">
      <c r="B137" s="60">
        <v>43286</v>
      </c>
      <c r="C137" s="46">
        <v>12464.29</v>
      </c>
      <c r="D137" s="46">
        <v>12363.05</v>
      </c>
      <c r="E137" s="46">
        <v>12516.51</v>
      </c>
      <c r="F137" s="55">
        <v>12361.86</v>
      </c>
      <c r="H137" s="46">
        <v>24456.48</v>
      </c>
      <c r="I137" s="46">
        <v>24352.47</v>
      </c>
      <c r="J137" s="46">
        <v>24520.29</v>
      </c>
      <c r="K137" s="55">
        <v>24281.47</v>
      </c>
      <c r="M137" s="46">
        <v>21932.21</v>
      </c>
      <c r="N137" s="46">
        <v>22002.14</v>
      </c>
      <c r="O137" s="46">
        <v>22044.62</v>
      </c>
      <c r="P137" s="55">
        <v>21744.25</v>
      </c>
      <c r="R137" s="46">
        <v>7603.22</v>
      </c>
      <c r="S137" s="46">
        <v>7573.09</v>
      </c>
      <c r="T137" s="46">
        <v>7624.82</v>
      </c>
      <c r="U137" s="55">
        <v>7572.69</v>
      </c>
      <c r="W137" s="46">
        <v>7688.39</v>
      </c>
      <c r="X137" s="46">
        <v>7595.93</v>
      </c>
      <c r="Y137" s="46">
        <v>7695.81</v>
      </c>
      <c r="Z137" s="55">
        <v>7588.65</v>
      </c>
    </row>
    <row r="138" spans="2:26" ht="13.8" thickBot="1" x14ac:dyDescent="0.3">
      <c r="B138" s="60">
        <v>43287</v>
      </c>
      <c r="C138" s="46">
        <v>12496.17</v>
      </c>
      <c r="D138" s="46">
        <v>12506.27</v>
      </c>
      <c r="E138" s="46">
        <v>12508.08</v>
      </c>
      <c r="F138" s="55">
        <v>12426.4</v>
      </c>
      <c r="H138" s="46">
        <v>24776.59</v>
      </c>
      <c r="I138" s="46">
        <v>24519.200000000001</v>
      </c>
      <c r="J138" s="46">
        <v>24796.52</v>
      </c>
      <c r="K138" s="55">
        <v>24518.43</v>
      </c>
      <c r="M138" s="46">
        <v>22187.96</v>
      </c>
      <c r="N138" s="46">
        <v>22036.87</v>
      </c>
      <c r="O138" s="46">
        <v>22233.52</v>
      </c>
      <c r="P138" s="55">
        <v>22019.19</v>
      </c>
      <c r="R138" s="46">
        <v>7617.7</v>
      </c>
      <c r="S138" s="46">
        <v>7603.22</v>
      </c>
      <c r="T138" s="46">
        <v>7631.19</v>
      </c>
      <c r="U138" s="55">
        <v>7569.7</v>
      </c>
      <c r="W138" s="46">
        <v>7756.2</v>
      </c>
      <c r="X138" s="46">
        <v>7731.74</v>
      </c>
      <c r="Y138" s="46">
        <v>7757.28</v>
      </c>
      <c r="Z138" s="55">
        <v>7702.06</v>
      </c>
    </row>
    <row r="139" spans="2:26" ht="13.8" thickBot="1" x14ac:dyDescent="0.3">
      <c r="B139" s="60">
        <v>43290</v>
      </c>
      <c r="C139" s="46">
        <v>12543.89</v>
      </c>
      <c r="D139" s="46">
        <v>12541.74</v>
      </c>
      <c r="E139" s="46">
        <v>12559.97</v>
      </c>
      <c r="F139" s="55">
        <v>12490.4</v>
      </c>
      <c r="H139" s="46">
        <v>24919.66</v>
      </c>
      <c r="I139" s="46">
        <v>24806.97</v>
      </c>
      <c r="J139" s="46">
        <v>24945.38</v>
      </c>
      <c r="K139" s="55">
        <v>24806.97</v>
      </c>
      <c r="M139" s="46">
        <v>22597.35</v>
      </c>
      <c r="N139" s="46">
        <v>22397.62</v>
      </c>
      <c r="O139" s="46">
        <v>22692.86</v>
      </c>
      <c r="P139" s="55">
        <v>22316.52</v>
      </c>
      <c r="R139" s="46">
        <v>7687.99</v>
      </c>
      <c r="S139" s="46">
        <v>7617.7</v>
      </c>
      <c r="T139" s="46">
        <v>7697.46</v>
      </c>
      <c r="U139" s="55">
        <v>7617.7</v>
      </c>
      <c r="W139" s="46">
        <v>7759.2</v>
      </c>
      <c r="X139" s="46">
        <v>7770.63</v>
      </c>
      <c r="Y139" s="46">
        <v>7777.48</v>
      </c>
      <c r="Z139" s="55">
        <v>7731.98</v>
      </c>
    </row>
    <row r="140" spans="2:26" ht="13.8" thickBot="1" x14ac:dyDescent="0.3">
      <c r="B140" s="60">
        <v>43291</v>
      </c>
      <c r="C140" s="46">
        <v>12609.85</v>
      </c>
      <c r="D140" s="46">
        <v>12580.31</v>
      </c>
      <c r="E140" s="46">
        <v>12639.79</v>
      </c>
      <c r="F140" s="55">
        <v>12530.71</v>
      </c>
      <c r="H140" s="46">
        <v>24700.45</v>
      </c>
      <c r="I140" s="46">
        <v>24789.48</v>
      </c>
      <c r="J140" s="46">
        <v>24815.16</v>
      </c>
      <c r="K140" s="55">
        <v>24663.82</v>
      </c>
      <c r="M140" s="46">
        <v>22697.360000000001</v>
      </c>
      <c r="N140" s="46">
        <v>22605.73</v>
      </c>
      <c r="O140" s="46">
        <v>22832.22</v>
      </c>
      <c r="P140" s="55">
        <v>22575.42</v>
      </c>
      <c r="R140" s="46">
        <v>7692.04</v>
      </c>
      <c r="S140" s="46">
        <v>7687.99</v>
      </c>
      <c r="T140" s="46">
        <v>7715.07</v>
      </c>
      <c r="U140" s="55">
        <v>7677.06</v>
      </c>
      <c r="W140" s="46">
        <v>7716.61</v>
      </c>
      <c r="X140" s="46">
        <v>7698.51</v>
      </c>
      <c r="Y140" s="46">
        <v>7748.16</v>
      </c>
      <c r="Z140" s="55">
        <v>7696.58</v>
      </c>
    </row>
    <row r="141" spans="2:26" ht="13.8" thickBot="1" x14ac:dyDescent="0.3">
      <c r="B141" s="60">
        <v>43292</v>
      </c>
      <c r="C141" s="46">
        <v>12417.13</v>
      </c>
      <c r="D141" s="46">
        <v>12506.99</v>
      </c>
      <c r="E141" s="46">
        <v>12514.75</v>
      </c>
      <c r="F141" s="55">
        <v>12398.47</v>
      </c>
      <c r="H141" s="46">
        <v>24924.89</v>
      </c>
      <c r="I141" s="46">
        <v>24802.9</v>
      </c>
      <c r="J141" s="46">
        <v>24939.97</v>
      </c>
      <c r="K141" s="55">
        <v>24802.9</v>
      </c>
      <c r="M141" s="46">
        <v>22794.19</v>
      </c>
      <c r="N141" s="46">
        <v>22917.52</v>
      </c>
      <c r="O141" s="46">
        <v>22949.32</v>
      </c>
      <c r="P141" s="55">
        <v>22794.19</v>
      </c>
      <c r="R141" s="46">
        <v>7591.96</v>
      </c>
      <c r="S141" s="46">
        <v>7692.04</v>
      </c>
      <c r="T141" s="46">
        <v>7692.04</v>
      </c>
      <c r="U141" s="55">
        <v>7578.18</v>
      </c>
      <c r="W141" s="46">
        <v>7823.92</v>
      </c>
      <c r="X141" s="46">
        <v>7752.71</v>
      </c>
      <c r="Y141" s="46">
        <v>7825.67</v>
      </c>
      <c r="Z141" s="55">
        <v>7746.76</v>
      </c>
    </row>
    <row r="142" spans="2:26" ht="13.8" thickBot="1" x14ac:dyDescent="0.3">
      <c r="B142" s="60">
        <v>43293</v>
      </c>
      <c r="C142" s="46">
        <v>12492.97</v>
      </c>
      <c r="D142" s="46">
        <v>12464.06</v>
      </c>
      <c r="E142" s="46">
        <v>12505.2</v>
      </c>
      <c r="F142" s="55">
        <v>12408.63</v>
      </c>
      <c r="H142" s="46">
        <v>25019.41</v>
      </c>
      <c r="I142" s="46">
        <v>24926.07</v>
      </c>
      <c r="J142" s="46">
        <v>25043.21</v>
      </c>
      <c r="K142" s="55">
        <v>24890.06</v>
      </c>
      <c r="M142" s="46">
        <v>22764.68</v>
      </c>
      <c r="N142" s="46">
        <v>22871.62</v>
      </c>
      <c r="O142" s="46">
        <v>22926.47</v>
      </c>
      <c r="P142" s="55">
        <v>22761.87</v>
      </c>
      <c r="R142" s="46">
        <v>7651.33</v>
      </c>
      <c r="S142" s="46">
        <v>7591.96</v>
      </c>
      <c r="T142" s="46">
        <v>7662.96</v>
      </c>
      <c r="U142" s="55">
        <v>7591.96</v>
      </c>
      <c r="W142" s="46">
        <v>7825.98</v>
      </c>
      <c r="X142" s="46">
        <v>7827.62</v>
      </c>
      <c r="Y142" s="46">
        <v>7843.52</v>
      </c>
      <c r="Z142" s="55">
        <v>7803.34</v>
      </c>
    </row>
    <row r="143" spans="2:26" ht="13.8" thickBot="1" x14ac:dyDescent="0.3">
      <c r="B143" s="60">
        <v>43294</v>
      </c>
      <c r="C143" s="46">
        <v>12540.73</v>
      </c>
      <c r="D143" s="46">
        <v>12549.23</v>
      </c>
      <c r="E143" s="46">
        <v>12583.79</v>
      </c>
      <c r="F143" s="55">
        <v>12499.3</v>
      </c>
      <c r="H143" s="46">
        <v>25064.36</v>
      </c>
      <c r="I143" s="46">
        <v>25025.58</v>
      </c>
      <c r="J143" s="46">
        <v>25072.41</v>
      </c>
      <c r="K143" s="55">
        <v>24979.64</v>
      </c>
      <c r="M143" s="46">
        <v>22697.88</v>
      </c>
      <c r="N143" s="46">
        <v>22734.560000000001</v>
      </c>
      <c r="O143" s="46">
        <v>22869.98</v>
      </c>
      <c r="P143" s="55">
        <v>22541.35</v>
      </c>
      <c r="R143" s="46">
        <v>7661.87</v>
      </c>
      <c r="S143" s="46">
        <v>7651.33</v>
      </c>
      <c r="T143" s="46">
        <v>7716.24</v>
      </c>
      <c r="U143" s="55">
        <v>7651.33</v>
      </c>
      <c r="W143" s="46">
        <v>7805.72</v>
      </c>
      <c r="X143" s="46">
        <v>7831.74</v>
      </c>
      <c r="Y143" s="46">
        <v>7838.82</v>
      </c>
      <c r="Z143" s="55">
        <v>7791.98</v>
      </c>
    </row>
    <row r="144" spans="2:26" ht="13.8" thickBot="1" x14ac:dyDescent="0.3">
      <c r="B144" s="60">
        <v>43297</v>
      </c>
      <c r="C144" s="46">
        <v>12561.02</v>
      </c>
      <c r="D144" s="46">
        <v>12530.98</v>
      </c>
      <c r="E144" s="46">
        <v>12604.24</v>
      </c>
      <c r="F144" s="55">
        <v>12506.99</v>
      </c>
      <c r="H144" s="46">
        <v>25119.89</v>
      </c>
      <c r="I144" s="46">
        <v>25033.919999999998</v>
      </c>
      <c r="J144" s="46">
        <v>25155.39</v>
      </c>
      <c r="K144" s="55">
        <v>24989.61</v>
      </c>
      <c r="M144" s="46">
        <v>22396.99</v>
      </c>
      <c r="N144" s="46">
        <v>22480.33</v>
      </c>
      <c r="O144" s="46">
        <v>22507.17</v>
      </c>
      <c r="P144" s="55">
        <v>22341.87</v>
      </c>
      <c r="R144" s="46">
        <v>7600.45</v>
      </c>
      <c r="S144" s="46">
        <v>7661.87</v>
      </c>
      <c r="T144" s="46">
        <v>7667.71</v>
      </c>
      <c r="U144" s="55">
        <v>7564.96</v>
      </c>
      <c r="W144" s="46">
        <v>7855.12</v>
      </c>
      <c r="X144" s="46">
        <v>7751.97</v>
      </c>
      <c r="Y144" s="46">
        <v>7867.15</v>
      </c>
      <c r="Z144" s="55">
        <v>7749.61</v>
      </c>
    </row>
    <row r="145" spans="2:26" ht="13.8" thickBot="1" x14ac:dyDescent="0.3">
      <c r="B145" s="60">
        <v>43298</v>
      </c>
      <c r="C145" s="46">
        <v>12661.54</v>
      </c>
      <c r="D145" s="46">
        <v>12566.97</v>
      </c>
      <c r="E145" s="46">
        <v>12688.5</v>
      </c>
      <c r="F145" s="55">
        <v>12522.05</v>
      </c>
      <c r="H145" s="46">
        <v>25199.29</v>
      </c>
      <c r="I145" s="46">
        <v>25133.79</v>
      </c>
      <c r="J145" s="46">
        <v>25215.32</v>
      </c>
      <c r="K145" s="55">
        <v>25101.119999999999</v>
      </c>
      <c r="M145" s="46">
        <v>22510.48</v>
      </c>
      <c r="N145" s="46">
        <v>22555.05</v>
      </c>
      <c r="O145" s="46">
        <v>22555.05</v>
      </c>
      <c r="P145" s="55">
        <v>22416.23</v>
      </c>
      <c r="R145" s="46">
        <v>7626.33</v>
      </c>
      <c r="S145" s="46">
        <v>7600.45</v>
      </c>
      <c r="T145" s="46">
        <v>7641.1</v>
      </c>
      <c r="U145" s="55">
        <v>7581.83</v>
      </c>
      <c r="W145" s="46">
        <v>7854.44</v>
      </c>
      <c r="X145" s="46">
        <v>7859.43</v>
      </c>
      <c r="Y145" s="46">
        <v>7863.77</v>
      </c>
      <c r="Z145" s="55">
        <v>7822.83</v>
      </c>
    </row>
    <row r="146" spans="2:26" ht="13.8" thickBot="1" x14ac:dyDescent="0.3">
      <c r="B146" s="60">
        <v>43299</v>
      </c>
      <c r="C146" s="46">
        <v>12765.94</v>
      </c>
      <c r="D146" s="46">
        <v>12728.41</v>
      </c>
      <c r="E146" s="46">
        <v>12778.96</v>
      </c>
      <c r="F146" s="55">
        <v>12715.52</v>
      </c>
      <c r="H146" s="46">
        <v>25064.5</v>
      </c>
      <c r="I146" s="46">
        <v>25139.15</v>
      </c>
      <c r="J146" s="46">
        <v>25154.17</v>
      </c>
      <c r="K146" s="55">
        <v>25052.62</v>
      </c>
      <c r="M146" s="46">
        <v>22614.25</v>
      </c>
      <c r="N146" s="46">
        <v>22594.28</v>
      </c>
      <c r="O146" s="46">
        <v>22645.66</v>
      </c>
      <c r="P146" s="55">
        <v>22547.14</v>
      </c>
      <c r="R146" s="46">
        <v>7676.28</v>
      </c>
      <c r="S146" s="46">
        <v>7626.33</v>
      </c>
      <c r="T146" s="46">
        <v>7685.68</v>
      </c>
      <c r="U146" s="55">
        <v>7625.75</v>
      </c>
      <c r="W146" s="46">
        <v>7825.3</v>
      </c>
      <c r="X146" s="46">
        <v>7829.8</v>
      </c>
      <c r="Y146" s="46">
        <v>7849.85</v>
      </c>
      <c r="Z146" s="55">
        <v>7811.15</v>
      </c>
    </row>
    <row r="147" spans="2:26" ht="13.8" thickBot="1" x14ac:dyDescent="0.3">
      <c r="B147" s="60">
        <v>43300</v>
      </c>
      <c r="C147" s="46">
        <v>12686.29</v>
      </c>
      <c r="D147" s="46">
        <v>12740.68</v>
      </c>
      <c r="E147" s="46">
        <v>12759.42</v>
      </c>
      <c r="F147" s="55">
        <v>12658.37</v>
      </c>
      <c r="H147" s="46">
        <v>25058.12</v>
      </c>
      <c r="I147" s="46">
        <v>25041.14</v>
      </c>
      <c r="J147" s="46">
        <v>25124.1</v>
      </c>
      <c r="K147" s="55">
        <v>24986.35</v>
      </c>
      <c r="M147" s="46">
        <v>22586.87</v>
      </c>
      <c r="N147" s="46">
        <v>22711.59</v>
      </c>
      <c r="O147" s="46">
        <v>22717.15</v>
      </c>
      <c r="P147" s="55">
        <v>22549.77</v>
      </c>
      <c r="R147" s="46">
        <v>7683.97</v>
      </c>
      <c r="S147" s="46">
        <v>7676.28</v>
      </c>
      <c r="T147" s="46">
        <v>7702.85</v>
      </c>
      <c r="U147" s="55">
        <v>7660.02</v>
      </c>
      <c r="W147" s="46">
        <v>7820.2</v>
      </c>
      <c r="X147" s="46">
        <v>7843.08</v>
      </c>
      <c r="Y147" s="46">
        <v>7860.25</v>
      </c>
      <c r="Z147" s="55">
        <v>7815.86</v>
      </c>
    </row>
    <row r="148" spans="2:26" ht="13.8" thickBot="1" x14ac:dyDescent="0.3">
      <c r="B148" s="60">
        <v>43301</v>
      </c>
      <c r="C148" s="46">
        <v>12561.42</v>
      </c>
      <c r="D148" s="46">
        <v>12664.45</v>
      </c>
      <c r="E148" s="46">
        <v>12706.84</v>
      </c>
      <c r="F148" s="55">
        <v>12469.5</v>
      </c>
      <c r="H148" s="46">
        <v>25044.29</v>
      </c>
      <c r="I148" s="46">
        <v>25036.9</v>
      </c>
      <c r="J148" s="46">
        <v>25081.45</v>
      </c>
      <c r="K148" s="55">
        <v>24983.33</v>
      </c>
      <c r="M148" s="46">
        <v>22712.75</v>
      </c>
      <c r="N148" s="46">
        <v>22646.48</v>
      </c>
      <c r="O148" s="46">
        <v>22712.75</v>
      </c>
      <c r="P148" s="55">
        <v>22593.200000000001</v>
      </c>
      <c r="R148" s="46">
        <v>7678.79</v>
      </c>
      <c r="S148" s="46">
        <v>7683.97</v>
      </c>
      <c r="T148" s="46">
        <v>7705.8</v>
      </c>
      <c r="U148" s="55">
        <v>7631.66</v>
      </c>
      <c r="W148" s="46">
        <v>7841.87</v>
      </c>
      <c r="X148" s="46">
        <v>7806.93</v>
      </c>
      <c r="Y148" s="46">
        <v>7846.76</v>
      </c>
      <c r="Z148" s="55">
        <v>7776.55</v>
      </c>
    </row>
    <row r="149" spans="2:26" ht="13.8" thickBot="1" x14ac:dyDescent="0.3">
      <c r="B149" s="60">
        <v>43304</v>
      </c>
      <c r="C149" s="46">
        <v>12548.57</v>
      </c>
      <c r="D149" s="46">
        <v>12510.23</v>
      </c>
      <c r="E149" s="46">
        <v>12565.12</v>
      </c>
      <c r="F149" s="55">
        <v>12489.33</v>
      </c>
      <c r="H149" s="46">
        <v>25241.94</v>
      </c>
      <c r="I149" s="46">
        <v>25092.43</v>
      </c>
      <c r="J149" s="46">
        <v>25286.62</v>
      </c>
      <c r="K149" s="55">
        <v>25092.43</v>
      </c>
      <c r="M149" s="46">
        <v>22544.84</v>
      </c>
      <c r="N149" s="46">
        <v>22613.3</v>
      </c>
      <c r="O149" s="46">
        <v>22631.32</v>
      </c>
      <c r="P149" s="55">
        <v>22518.94</v>
      </c>
      <c r="R149" s="46">
        <v>7655.79</v>
      </c>
      <c r="S149" s="46">
        <v>7678.79</v>
      </c>
      <c r="T149" s="46">
        <v>7678.79</v>
      </c>
      <c r="U149" s="55">
        <v>7621.75</v>
      </c>
      <c r="W149" s="46">
        <v>7840.77</v>
      </c>
      <c r="X149" s="46">
        <v>7914.35</v>
      </c>
      <c r="Y149" s="46">
        <v>7928.79</v>
      </c>
      <c r="Z149" s="55">
        <v>7814.33</v>
      </c>
    </row>
    <row r="150" spans="2:26" ht="13.8" thickBot="1" x14ac:dyDescent="0.3">
      <c r="B150" s="60">
        <v>43305</v>
      </c>
      <c r="C150" s="46">
        <v>12689.39</v>
      </c>
      <c r="D150" s="46">
        <v>12590.79</v>
      </c>
      <c r="E150" s="46">
        <v>12755.27</v>
      </c>
      <c r="F150" s="55">
        <v>12585.91</v>
      </c>
      <c r="H150" s="46">
        <v>25414.1</v>
      </c>
      <c r="I150" s="46">
        <v>25183.7</v>
      </c>
      <c r="J150" s="46">
        <v>25432.87</v>
      </c>
      <c r="K150" s="55">
        <v>25113.55</v>
      </c>
      <c r="M150" s="46">
        <v>22553.72</v>
      </c>
      <c r="N150" s="46">
        <v>22472.12</v>
      </c>
      <c r="O150" s="46">
        <v>22678.06</v>
      </c>
      <c r="P150" s="55">
        <v>22352.21</v>
      </c>
      <c r="R150" s="46">
        <v>7709.05</v>
      </c>
      <c r="S150" s="46">
        <v>7655.79</v>
      </c>
      <c r="T150" s="46">
        <v>7740.64</v>
      </c>
      <c r="U150" s="55">
        <v>7648.59</v>
      </c>
      <c r="W150" s="46">
        <v>7932.24</v>
      </c>
      <c r="X150" s="46">
        <v>7839.09</v>
      </c>
      <c r="Y150" s="46">
        <v>7933.31</v>
      </c>
      <c r="Z150" s="55">
        <v>7838.76</v>
      </c>
    </row>
    <row r="151" spans="2:26" ht="13.8" thickBot="1" x14ac:dyDescent="0.3">
      <c r="B151" s="60">
        <v>43306</v>
      </c>
      <c r="C151" s="46">
        <v>12579.33</v>
      </c>
      <c r="D151" s="46">
        <v>12685.68</v>
      </c>
      <c r="E151" s="46">
        <v>12695.12</v>
      </c>
      <c r="F151" s="55">
        <v>12538.12</v>
      </c>
      <c r="H151" s="46">
        <v>25527.07</v>
      </c>
      <c r="I151" s="46">
        <v>25468.55</v>
      </c>
      <c r="J151" s="46">
        <v>25587.24</v>
      </c>
      <c r="K151" s="55">
        <v>25463.16</v>
      </c>
      <c r="M151" s="46">
        <v>22746.7</v>
      </c>
      <c r="N151" s="46">
        <v>22642.18</v>
      </c>
      <c r="O151" s="46">
        <v>22775.47</v>
      </c>
      <c r="P151" s="55">
        <v>22615.98</v>
      </c>
      <c r="R151" s="46">
        <v>7658.26</v>
      </c>
      <c r="S151" s="46">
        <v>7709.05</v>
      </c>
      <c r="T151" s="46">
        <v>7710.25</v>
      </c>
      <c r="U151" s="55">
        <v>7640.59</v>
      </c>
      <c r="W151" s="46">
        <v>7852.18</v>
      </c>
      <c r="X151" s="46">
        <v>7848.04</v>
      </c>
      <c r="Y151" s="46">
        <v>7881.3</v>
      </c>
      <c r="Z151" s="55">
        <v>7834.08</v>
      </c>
    </row>
    <row r="152" spans="2:26" ht="13.8" thickBot="1" x14ac:dyDescent="0.3">
      <c r="B152" s="60">
        <v>43307</v>
      </c>
      <c r="C152" s="46">
        <v>12809.23</v>
      </c>
      <c r="D152" s="46">
        <v>12732.88</v>
      </c>
      <c r="E152" s="46">
        <v>12827.71</v>
      </c>
      <c r="F152" s="55">
        <v>12701.56</v>
      </c>
      <c r="H152" s="46">
        <v>25451.06</v>
      </c>
      <c r="I152" s="46">
        <v>25520.52</v>
      </c>
      <c r="J152" s="46">
        <v>25580.22</v>
      </c>
      <c r="K152" s="55">
        <v>25370.07</v>
      </c>
      <c r="M152" s="46">
        <v>22512.53</v>
      </c>
      <c r="N152" s="46">
        <v>22676.73</v>
      </c>
      <c r="O152" s="46">
        <v>22754.73</v>
      </c>
      <c r="P152" s="55">
        <v>22464.81</v>
      </c>
      <c r="R152" s="46">
        <v>7663.17</v>
      </c>
      <c r="S152" s="46">
        <v>7658.26</v>
      </c>
      <c r="T152" s="46">
        <v>7684.72</v>
      </c>
      <c r="U152" s="55">
        <v>7640.94</v>
      </c>
      <c r="W152" s="46">
        <v>7737.42</v>
      </c>
      <c r="X152" s="46">
        <v>7889.75</v>
      </c>
      <c r="Y152" s="46">
        <v>7889.75</v>
      </c>
      <c r="Z152" s="55">
        <v>7698.96</v>
      </c>
    </row>
    <row r="153" spans="2:26" ht="13.8" thickBot="1" x14ac:dyDescent="0.3">
      <c r="B153" s="60">
        <v>43308</v>
      </c>
      <c r="C153" s="46">
        <v>12860.4</v>
      </c>
      <c r="D153" s="46">
        <v>12825.75</v>
      </c>
      <c r="E153" s="46">
        <v>12886.83</v>
      </c>
      <c r="F153" s="55">
        <v>12815.12</v>
      </c>
      <c r="H153" s="46">
        <v>25306.83</v>
      </c>
      <c r="I153" s="46">
        <v>25439.32</v>
      </c>
      <c r="J153" s="46">
        <v>25500.16</v>
      </c>
      <c r="K153" s="55">
        <v>25287.38</v>
      </c>
      <c r="M153" s="46">
        <v>22525.18</v>
      </c>
      <c r="N153" s="46">
        <v>22585.54</v>
      </c>
      <c r="O153" s="46">
        <v>22613.5</v>
      </c>
      <c r="P153" s="55">
        <v>22490.57</v>
      </c>
      <c r="R153" s="46">
        <v>7701.31</v>
      </c>
      <c r="S153" s="46">
        <v>7663.17</v>
      </c>
      <c r="T153" s="46">
        <v>7717.22</v>
      </c>
      <c r="U153" s="55">
        <v>7663.16</v>
      </c>
      <c r="W153" s="46">
        <v>7630</v>
      </c>
      <c r="X153" s="46">
        <v>7735.27</v>
      </c>
      <c r="Y153" s="46">
        <v>7740.26</v>
      </c>
      <c r="Z153" s="55">
        <v>7604.24</v>
      </c>
    </row>
    <row r="154" spans="2:26" ht="13.8" thickBot="1" x14ac:dyDescent="0.3">
      <c r="B154" s="60">
        <v>43311</v>
      </c>
      <c r="C154" s="46">
        <v>12798.2</v>
      </c>
      <c r="D154" s="46">
        <v>12822.87</v>
      </c>
      <c r="E154" s="46">
        <v>12848.95</v>
      </c>
      <c r="F154" s="55">
        <v>12798.2</v>
      </c>
      <c r="H154" s="46">
        <v>25415.19</v>
      </c>
      <c r="I154" s="46">
        <v>25345.21</v>
      </c>
      <c r="J154" s="46">
        <v>25490.98</v>
      </c>
      <c r="K154" s="55">
        <v>25345.21</v>
      </c>
      <c r="M154" s="46">
        <v>22507.32</v>
      </c>
      <c r="N154" s="46">
        <v>22536.05</v>
      </c>
      <c r="O154" s="46">
        <v>22635.68</v>
      </c>
      <c r="P154" s="55">
        <v>22486.74</v>
      </c>
      <c r="R154" s="46">
        <v>7700.85</v>
      </c>
      <c r="S154" s="46">
        <v>7701.31</v>
      </c>
      <c r="T154" s="46">
        <v>7718.06</v>
      </c>
      <c r="U154" s="55">
        <v>7659.91</v>
      </c>
      <c r="W154" s="46">
        <v>7671.79</v>
      </c>
      <c r="X154" s="46">
        <v>7654.59</v>
      </c>
      <c r="Y154" s="46">
        <v>7709.49</v>
      </c>
      <c r="Z154" s="55">
        <v>7614.84</v>
      </c>
    </row>
    <row r="155" spans="2:26" ht="13.8" thickBot="1" x14ac:dyDescent="0.3">
      <c r="B155" s="60">
        <v>43312</v>
      </c>
      <c r="C155" s="46">
        <v>12805.5</v>
      </c>
      <c r="D155" s="46">
        <v>12809.74</v>
      </c>
      <c r="E155" s="46">
        <v>12860.59</v>
      </c>
      <c r="F155" s="55">
        <v>12739.83</v>
      </c>
      <c r="H155" s="46">
        <v>25333.82</v>
      </c>
      <c r="I155" s="46">
        <v>25461.63</v>
      </c>
      <c r="J155" s="46">
        <v>25488.799999999999</v>
      </c>
      <c r="K155" s="55">
        <v>25278.32</v>
      </c>
      <c r="M155" s="46">
        <v>22662.74</v>
      </c>
      <c r="N155" s="46">
        <v>22514.31</v>
      </c>
      <c r="O155" s="46">
        <v>22666.68</v>
      </c>
      <c r="P155" s="55">
        <v>22499.05</v>
      </c>
      <c r="R155" s="46">
        <v>7748.76</v>
      </c>
      <c r="S155" s="46">
        <v>7700.85</v>
      </c>
      <c r="T155" s="46">
        <v>7782.9</v>
      </c>
      <c r="U155" s="55">
        <v>7695.76</v>
      </c>
      <c r="W155" s="46">
        <v>7707.29</v>
      </c>
      <c r="X155" s="46">
        <v>7701.82</v>
      </c>
      <c r="Y155" s="46">
        <v>7732.68</v>
      </c>
      <c r="Z155" s="55">
        <v>7670.71</v>
      </c>
    </row>
    <row r="156" spans="2:26" ht="13.8" thickBot="1" x14ac:dyDescent="0.3">
      <c r="B156" s="60">
        <v>43313</v>
      </c>
      <c r="C156" s="46">
        <v>12737.05</v>
      </c>
      <c r="D156" s="46">
        <v>12826.7</v>
      </c>
      <c r="E156" s="46">
        <v>12833.11</v>
      </c>
      <c r="F156" s="55">
        <v>12706.34</v>
      </c>
      <c r="H156" s="46">
        <v>25326.16</v>
      </c>
      <c r="I156" s="46">
        <v>25256.45</v>
      </c>
      <c r="J156" s="46">
        <v>25360.48</v>
      </c>
      <c r="K156" s="55">
        <v>25120.07</v>
      </c>
      <c r="M156" s="46">
        <v>22644.31</v>
      </c>
      <c r="N156" s="46">
        <v>22666.560000000001</v>
      </c>
      <c r="O156" s="46">
        <v>22800.61</v>
      </c>
      <c r="P156" s="55">
        <v>22610.29</v>
      </c>
      <c r="R156" s="46">
        <v>7652.91</v>
      </c>
      <c r="S156" s="46">
        <v>7748.76</v>
      </c>
      <c r="T156" s="46">
        <v>7751.1</v>
      </c>
      <c r="U156" s="55">
        <v>7634.66</v>
      </c>
      <c r="W156" s="46">
        <v>7802.69</v>
      </c>
      <c r="X156" s="46">
        <v>7659.52</v>
      </c>
      <c r="Y156" s="46">
        <v>7808.85</v>
      </c>
      <c r="Z156" s="55">
        <v>7659.52</v>
      </c>
    </row>
    <row r="157" spans="2:26" ht="13.8" thickBot="1" x14ac:dyDescent="0.3">
      <c r="B157" s="60">
        <v>43314</v>
      </c>
      <c r="C157" s="46">
        <v>12546.33</v>
      </c>
      <c r="D157" s="46">
        <v>12617.63</v>
      </c>
      <c r="E157" s="46">
        <v>12619.6</v>
      </c>
      <c r="F157" s="55">
        <v>12493.2</v>
      </c>
      <c r="H157" s="46">
        <v>25462.58</v>
      </c>
      <c r="I157" s="46">
        <v>25360.37</v>
      </c>
      <c r="J157" s="46">
        <v>25467.9</v>
      </c>
      <c r="K157" s="55">
        <v>25325.17</v>
      </c>
      <c r="M157" s="46">
        <v>22598.39</v>
      </c>
      <c r="N157" s="46">
        <v>22591.54</v>
      </c>
      <c r="O157" s="46">
        <v>22648.880000000001</v>
      </c>
      <c r="P157" s="55">
        <v>22497.99</v>
      </c>
      <c r="R157" s="46">
        <v>7575.93</v>
      </c>
      <c r="S157" s="46">
        <v>7652.91</v>
      </c>
      <c r="T157" s="46">
        <v>7652.91</v>
      </c>
      <c r="U157" s="55">
        <v>7549.34</v>
      </c>
      <c r="W157" s="46">
        <v>7812.01</v>
      </c>
      <c r="X157" s="46">
        <v>7819.23</v>
      </c>
      <c r="Y157" s="46">
        <v>7824.06</v>
      </c>
      <c r="Z157" s="55">
        <v>7783.3</v>
      </c>
    </row>
    <row r="158" spans="2:26" ht="13.8" thickBot="1" x14ac:dyDescent="0.3">
      <c r="B158" s="60">
        <v>43315</v>
      </c>
      <c r="C158" s="46">
        <v>12615.76</v>
      </c>
      <c r="D158" s="46">
        <v>12572.61</v>
      </c>
      <c r="E158" s="46">
        <v>12644.52</v>
      </c>
      <c r="F158" s="55">
        <v>12561.62</v>
      </c>
      <c r="H158" s="46">
        <v>25502.18</v>
      </c>
      <c r="I158" s="46">
        <v>25437.43</v>
      </c>
      <c r="J158" s="46">
        <v>25540.02</v>
      </c>
      <c r="K158" s="55">
        <v>25381.38</v>
      </c>
      <c r="M158" s="46">
        <v>22298.080000000002</v>
      </c>
      <c r="N158" s="46">
        <v>22606.91</v>
      </c>
      <c r="O158" s="46">
        <v>22608.86</v>
      </c>
      <c r="P158" s="55">
        <v>22272.69</v>
      </c>
      <c r="R158" s="46">
        <v>7659.1</v>
      </c>
      <c r="S158" s="46">
        <v>7575.93</v>
      </c>
      <c r="T158" s="46">
        <v>7665.16</v>
      </c>
      <c r="U158" s="55">
        <v>7575.93</v>
      </c>
      <c r="W158" s="46">
        <v>7859.68</v>
      </c>
      <c r="X158" s="46">
        <v>7809.54</v>
      </c>
      <c r="Y158" s="46">
        <v>7859.68</v>
      </c>
      <c r="Z158" s="55">
        <v>7801.88</v>
      </c>
    </row>
    <row r="159" spans="2:26" ht="13.8" thickBot="1" x14ac:dyDescent="0.3">
      <c r="B159" s="60">
        <v>43318</v>
      </c>
      <c r="C159" s="46">
        <v>12598.21</v>
      </c>
      <c r="D159" s="46">
        <v>12631.4</v>
      </c>
      <c r="E159" s="46">
        <v>12715.78</v>
      </c>
      <c r="F159" s="55">
        <v>12538.35</v>
      </c>
      <c r="H159" s="46">
        <v>25628.91</v>
      </c>
      <c r="I159" s="46">
        <v>25551.65</v>
      </c>
      <c r="J159" s="46">
        <v>25692.720000000001</v>
      </c>
      <c r="K159" s="55">
        <v>25551.65</v>
      </c>
      <c r="M159" s="46">
        <v>21857.43</v>
      </c>
      <c r="N159" s="46">
        <v>22117.57</v>
      </c>
      <c r="O159" s="46">
        <v>22124.6</v>
      </c>
      <c r="P159" s="55">
        <v>21851.32</v>
      </c>
      <c r="R159" s="46">
        <v>7663.78</v>
      </c>
      <c r="S159" s="46">
        <v>7659.1</v>
      </c>
      <c r="T159" s="46">
        <v>7681.86</v>
      </c>
      <c r="U159" s="55">
        <v>7636.6</v>
      </c>
      <c r="W159" s="46">
        <v>7883.66</v>
      </c>
      <c r="X159" s="46">
        <v>7878.62</v>
      </c>
      <c r="Y159" s="46">
        <v>7898.2</v>
      </c>
      <c r="Z159" s="55">
        <v>7868.65</v>
      </c>
    </row>
    <row r="160" spans="2:26" ht="13.8" thickBot="1" x14ac:dyDescent="0.3">
      <c r="B160" s="60">
        <v>43319</v>
      </c>
      <c r="C160" s="46">
        <v>12648.19</v>
      </c>
      <c r="D160" s="46">
        <v>12656.87</v>
      </c>
      <c r="E160" s="46">
        <v>12738.53</v>
      </c>
      <c r="F160" s="55">
        <v>12646.16</v>
      </c>
      <c r="H160" s="46">
        <v>25583.75</v>
      </c>
      <c r="I160" s="46">
        <v>25615.72</v>
      </c>
      <c r="J160" s="46">
        <v>25634.11</v>
      </c>
      <c r="K160" s="55">
        <v>25557.48</v>
      </c>
      <c r="M160" s="46">
        <v>22356.080000000002</v>
      </c>
      <c r="N160" s="46">
        <v>22053.07</v>
      </c>
      <c r="O160" s="46">
        <v>22356.080000000002</v>
      </c>
      <c r="P160" s="55">
        <v>22047.19</v>
      </c>
      <c r="R160" s="46">
        <v>7718.48</v>
      </c>
      <c r="S160" s="46">
        <v>7663.78</v>
      </c>
      <c r="T160" s="46">
        <v>7752.08</v>
      </c>
      <c r="U160" s="55">
        <v>7663.2</v>
      </c>
      <c r="W160" s="46">
        <v>7888.33</v>
      </c>
      <c r="X160" s="46">
        <v>7880</v>
      </c>
      <c r="Y160" s="46">
        <v>7901.69</v>
      </c>
      <c r="Z160" s="55">
        <v>7864.46</v>
      </c>
    </row>
    <row r="161" spans="2:26" ht="13.8" thickBot="1" x14ac:dyDescent="0.3">
      <c r="B161" s="60">
        <v>43320</v>
      </c>
      <c r="C161" s="46">
        <v>12633.54</v>
      </c>
      <c r="D161" s="46">
        <v>12622.98</v>
      </c>
      <c r="E161" s="46">
        <v>12704.58</v>
      </c>
      <c r="F161" s="55">
        <v>12586.23</v>
      </c>
      <c r="H161" s="46">
        <v>25509.23</v>
      </c>
      <c r="I161" s="46">
        <v>25589.79</v>
      </c>
      <c r="J161" s="46">
        <v>25613.31</v>
      </c>
      <c r="K161" s="55">
        <v>25492.69</v>
      </c>
      <c r="M161" s="46">
        <v>22204.22</v>
      </c>
      <c r="N161" s="46">
        <v>22368.12</v>
      </c>
      <c r="O161" s="46">
        <v>22380.28</v>
      </c>
      <c r="P161" s="55">
        <v>22110.29</v>
      </c>
      <c r="R161" s="46">
        <v>7776.65</v>
      </c>
      <c r="S161" s="46">
        <v>7718.48</v>
      </c>
      <c r="T161" s="46">
        <v>7790.17</v>
      </c>
      <c r="U161" s="55">
        <v>7707.3</v>
      </c>
      <c r="W161" s="46">
        <v>7891.78</v>
      </c>
      <c r="X161" s="46">
        <v>7886.51</v>
      </c>
      <c r="Y161" s="46">
        <v>7923.35</v>
      </c>
      <c r="Z161" s="55">
        <v>7881.06</v>
      </c>
    </row>
    <row r="162" spans="2:26" ht="13.8" thickBot="1" x14ac:dyDescent="0.3">
      <c r="B162" s="60">
        <v>43321</v>
      </c>
      <c r="C162" s="46">
        <v>12676.11</v>
      </c>
      <c r="D162" s="46">
        <v>12623.14</v>
      </c>
      <c r="E162" s="46">
        <v>12696.52</v>
      </c>
      <c r="F162" s="55">
        <v>12577.34</v>
      </c>
      <c r="H162" s="46">
        <v>25313.14</v>
      </c>
      <c r="I162" s="46">
        <v>25401.19</v>
      </c>
      <c r="J162" s="46">
        <v>25401.19</v>
      </c>
      <c r="K162" s="55">
        <v>25222.880000000001</v>
      </c>
      <c r="M162" s="46">
        <v>22192.04</v>
      </c>
      <c r="N162" s="46">
        <v>21980.82</v>
      </c>
      <c r="O162" s="46">
        <v>22240.42</v>
      </c>
      <c r="P162" s="55">
        <v>21871.7</v>
      </c>
      <c r="R162" s="46">
        <v>7741.77</v>
      </c>
      <c r="S162" s="46">
        <v>7776.65</v>
      </c>
      <c r="T162" s="46">
        <v>7776.77</v>
      </c>
      <c r="U162" s="55">
        <v>7714.52</v>
      </c>
      <c r="W162" s="46">
        <v>7839.11</v>
      </c>
      <c r="X162" s="46">
        <v>7834.71</v>
      </c>
      <c r="Y162" s="46">
        <v>7866.19</v>
      </c>
      <c r="Z162" s="55">
        <v>7818.37</v>
      </c>
    </row>
    <row r="163" spans="2:26" ht="13.8" thickBot="1" x14ac:dyDescent="0.3">
      <c r="B163" s="60">
        <v>43322</v>
      </c>
      <c r="C163" s="46">
        <v>12424.35</v>
      </c>
      <c r="D163" s="46">
        <v>12574.2</v>
      </c>
      <c r="E163" s="46">
        <v>12585.83</v>
      </c>
      <c r="F163" s="55">
        <v>12390.4</v>
      </c>
      <c r="H163" s="46">
        <v>25187.7</v>
      </c>
      <c r="I163" s="46">
        <v>25327.19</v>
      </c>
      <c r="J163" s="46">
        <v>25381.39</v>
      </c>
      <c r="K163" s="55">
        <v>25153.93</v>
      </c>
      <c r="M163" s="46">
        <v>22270.38</v>
      </c>
      <c r="N163" s="46">
        <v>22313.19</v>
      </c>
      <c r="O163" s="46">
        <v>22340.95</v>
      </c>
      <c r="P163" s="55">
        <v>22244.1</v>
      </c>
      <c r="R163" s="46">
        <v>7667.01</v>
      </c>
      <c r="S163" s="46">
        <v>7741.77</v>
      </c>
      <c r="T163" s="46">
        <v>7741.77</v>
      </c>
      <c r="U163" s="55">
        <v>7657.72</v>
      </c>
      <c r="W163" s="46">
        <v>7819.71</v>
      </c>
      <c r="X163" s="46">
        <v>7848</v>
      </c>
      <c r="Y163" s="46">
        <v>7888.66</v>
      </c>
      <c r="Z163" s="55">
        <v>7814.27</v>
      </c>
    </row>
    <row r="164" spans="2:26" ht="13.8" thickBot="1" x14ac:dyDescent="0.3">
      <c r="B164" s="60">
        <v>43325</v>
      </c>
      <c r="C164" s="46">
        <v>12358.74</v>
      </c>
      <c r="D164" s="46">
        <v>12346.75</v>
      </c>
      <c r="E164" s="46">
        <v>12396.86</v>
      </c>
      <c r="F164" s="55">
        <v>12323.2</v>
      </c>
      <c r="H164" s="46">
        <v>25299.919999999998</v>
      </c>
      <c r="I164" s="46">
        <v>25215.69</v>
      </c>
      <c r="J164" s="46">
        <v>25339.51</v>
      </c>
      <c r="K164" s="55">
        <v>25201.87</v>
      </c>
      <c r="M164" s="46">
        <v>22199</v>
      </c>
      <c r="N164" s="46">
        <v>22267.07</v>
      </c>
      <c r="O164" s="46">
        <v>22288.31</v>
      </c>
      <c r="P164" s="55">
        <v>22150.75</v>
      </c>
      <c r="R164" s="46">
        <v>7642.45</v>
      </c>
      <c r="S164" s="46">
        <v>7667.01</v>
      </c>
      <c r="T164" s="46">
        <v>7667.33</v>
      </c>
      <c r="U164" s="55">
        <v>7614.48</v>
      </c>
      <c r="W164" s="46">
        <v>7870.89</v>
      </c>
      <c r="X164" s="46">
        <v>7847.88</v>
      </c>
      <c r="Y164" s="46">
        <v>7878.23</v>
      </c>
      <c r="Z164" s="55">
        <v>7815.5</v>
      </c>
    </row>
    <row r="165" spans="2:26" ht="13.8" thickBot="1" x14ac:dyDescent="0.3">
      <c r="B165" s="60">
        <v>43326</v>
      </c>
      <c r="C165" s="46">
        <v>12358.87</v>
      </c>
      <c r="D165" s="46">
        <v>12444.63</v>
      </c>
      <c r="E165" s="46">
        <v>12461.82</v>
      </c>
      <c r="F165" s="55">
        <v>12294.9</v>
      </c>
      <c r="H165" s="46">
        <v>25162.41</v>
      </c>
      <c r="I165" s="46">
        <v>25235.37</v>
      </c>
      <c r="J165" s="46">
        <v>25235.37</v>
      </c>
      <c r="K165" s="55">
        <v>24965.77</v>
      </c>
      <c r="M165" s="46">
        <v>22219.73</v>
      </c>
      <c r="N165" s="46">
        <v>22110.54</v>
      </c>
      <c r="O165" s="46">
        <v>22306.83</v>
      </c>
      <c r="P165" s="55">
        <v>22053.14</v>
      </c>
      <c r="R165" s="46">
        <v>7611.64</v>
      </c>
      <c r="S165" s="46">
        <v>7642.45</v>
      </c>
      <c r="T165" s="46">
        <v>7665.24</v>
      </c>
      <c r="U165" s="55">
        <v>7599.66</v>
      </c>
      <c r="W165" s="46">
        <v>7774.12</v>
      </c>
      <c r="X165" s="46">
        <v>7810.02</v>
      </c>
      <c r="Y165" s="46">
        <v>7832.66</v>
      </c>
      <c r="Z165" s="55">
        <v>7732.69</v>
      </c>
    </row>
    <row r="166" spans="2:26" ht="13.8" thickBot="1" x14ac:dyDescent="0.3">
      <c r="B166" s="60">
        <v>43327</v>
      </c>
      <c r="C166" s="46">
        <v>12163.01</v>
      </c>
      <c r="D166" s="46">
        <v>12400.27</v>
      </c>
      <c r="E166" s="46">
        <v>12428.56</v>
      </c>
      <c r="F166" s="55">
        <v>12120.65</v>
      </c>
      <c r="H166" s="46">
        <v>25558.73</v>
      </c>
      <c r="I166" s="46">
        <v>25294.97</v>
      </c>
      <c r="J166" s="46">
        <v>25607.34</v>
      </c>
      <c r="K166" s="55">
        <v>25294.97</v>
      </c>
      <c r="M166" s="46">
        <v>22362.55</v>
      </c>
      <c r="N166" s="46">
        <v>22270.04</v>
      </c>
      <c r="O166" s="46">
        <v>22390.2</v>
      </c>
      <c r="P166" s="55">
        <v>22162.81</v>
      </c>
      <c r="R166" s="46">
        <v>7497.87</v>
      </c>
      <c r="S166" s="46">
        <v>7611.64</v>
      </c>
      <c r="T166" s="46">
        <v>7632.07</v>
      </c>
      <c r="U166" s="55">
        <v>7477.05</v>
      </c>
      <c r="W166" s="46">
        <v>7806.52</v>
      </c>
      <c r="X166" s="46">
        <v>7826.95</v>
      </c>
      <c r="Y166" s="46">
        <v>7849.67</v>
      </c>
      <c r="Z166" s="55">
        <v>7795.74</v>
      </c>
    </row>
    <row r="167" spans="2:26" ht="13.8" thickBot="1" x14ac:dyDescent="0.3">
      <c r="B167" s="60">
        <v>43328</v>
      </c>
      <c r="C167" s="46">
        <v>12237.17</v>
      </c>
      <c r="D167" s="46">
        <v>12202.13</v>
      </c>
      <c r="E167" s="46">
        <v>12251.4</v>
      </c>
      <c r="F167" s="55">
        <v>12168.92</v>
      </c>
      <c r="H167" s="46">
        <v>25669.32</v>
      </c>
      <c r="I167" s="46">
        <v>25550.799999999999</v>
      </c>
      <c r="J167" s="46">
        <v>25728.16</v>
      </c>
      <c r="K167" s="55">
        <v>25521.66</v>
      </c>
      <c r="M167" s="46">
        <v>22410.82</v>
      </c>
      <c r="N167" s="46">
        <v>22420.67</v>
      </c>
      <c r="O167" s="46">
        <v>22463.03</v>
      </c>
      <c r="P167" s="55">
        <v>22377.88</v>
      </c>
      <c r="R167" s="46">
        <v>7556.38</v>
      </c>
      <c r="S167" s="46">
        <v>7497.87</v>
      </c>
      <c r="T167" s="46">
        <v>7565.18</v>
      </c>
      <c r="U167" s="55">
        <v>7497.87</v>
      </c>
      <c r="W167" s="46">
        <v>7816.33</v>
      </c>
      <c r="X167" s="46">
        <v>7786.64</v>
      </c>
      <c r="Y167" s="46">
        <v>7830.78</v>
      </c>
      <c r="Z167" s="55">
        <v>7752.68</v>
      </c>
    </row>
    <row r="168" spans="2:26" ht="13.8" thickBot="1" x14ac:dyDescent="0.3">
      <c r="B168" s="60">
        <v>43329</v>
      </c>
      <c r="C168" s="46">
        <v>12210.55</v>
      </c>
      <c r="D168" s="46">
        <v>12242.06</v>
      </c>
      <c r="E168" s="46">
        <v>12244.67</v>
      </c>
      <c r="F168" s="55">
        <v>12135.64</v>
      </c>
      <c r="H168" s="46">
        <v>25758.69</v>
      </c>
      <c r="I168" s="46">
        <v>25727.7</v>
      </c>
      <c r="J168" s="46">
        <v>25790.17</v>
      </c>
      <c r="K168" s="55">
        <v>25716.41</v>
      </c>
      <c r="M168" s="46">
        <v>22601.77</v>
      </c>
      <c r="N168" s="46">
        <v>22484.01</v>
      </c>
      <c r="O168" s="46">
        <v>22602.240000000002</v>
      </c>
      <c r="P168" s="55">
        <v>22452.42</v>
      </c>
      <c r="R168" s="46">
        <v>7558.59</v>
      </c>
      <c r="S168" s="46">
        <v>7556.38</v>
      </c>
      <c r="T168" s="46">
        <v>7577.68</v>
      </c>
      <c r="U168" s="55">
        <v>7514.26</v>
      </c>
      <c r="W168" s="46">
        <v>7821.01</v>
      </c>
      <c r="X168" s="46">
        <v>7834.37</v>
      </c>
      <c r="Y168" s="46">
        <v>7837.14</v>
      </c>
      <c r="Z168" s="55">
        <v>7787.9</v>
      </c>
    </row>
    <row r="169" spans="2:26" ht="13.8" thickBot="1" x14ac:dyDescent="0.3">
      <c r="B169" s="60">
        <v>43332</v>
      </c>
      <c r="C169" s="46">
        <v>12331.3</v>
      </c>
      <c r="D169" s="46">
        <v>12263.01</v>
      </c>
      <c r="E169" s="46">
        <v>12373.36</v>
      </c>
      <c r="F169" s="55">
        <v>12245.56</v>
      </c>
      <c r="H169" s="46">
        <v>25822.29</v>
      </c>
      <c r="I169" s="46">
        <v>25786.99</v>
      </c>
      <c r="J169" s="46">
        <v>25888.82</v>
      </c>
      <c r="K169" s="55">
        <v>25784.9</v>
      </c>
      <c r="M169" s="46">
        <v>22799.64</v>
      </c>
      <c r="N169" s="46">
        <v>22693.69</v>
      </c>
      <c r="O169" s="46">
        <v>22838.06</v>
      </c>
      <c r="P169" s="55">
        <v>22682.39</v>
      </c>
      <c r="R169" s="46">
        <v>7591.26</v>
      </c>
      <c r="S169" s="46">
        <v>7558.59</v>
      </c>
      <c r="T169" s="46">
        <v>7616.15</v>
      </c>
      <c r="U169" s="55">
        <v>7558.59</v>
      </c>
      <c r="W169" s="46">
        <v>7859.17</v>
      </c>
      <c r="X169" s="46">
        <v>7840.09</v>
      </c>
      <c r="Y169" s="46">
        <v>7897.68</v>
      </c>
      <c r="Z169" s="55">
        <v>7836.79</v>
      </c>
    </row>
    <row r="170" spans="2:26" ht="13.8" thickBot="1" x14ac:dyDescent="0.3">
      <c r="B170" s="60">
        <v>43333</v>
      </c>
      <c r="C170" s="46">
        <v>12384.49</v>
      </c>
      <c r="D170" s="46">
        <v>12320.56</v>
      </c>
      <c r="E170" s="46">
        <v>12432.66</v>
      </c>
      <c r="F170" s="55">
        <v>12316.35</v>
      </c>
      <c r="H170" s="46">
        <v>25733.599999999999</v>
      </c>
      <c r="I170" s="46">
        <v>25825.06</v>
      </c>
      <c r="J170" s="46">
        <v>25836.16</v>
      </c>
      <c r="K170" s="55">
        <v>25722.43</v>
      </c>
      <c r="M170" s="46">
        <v>22813.47</v>
      </c>
      <c r="N170" s="46">
        <v>22967.74</v>
      </c>
      <c r="O170" s="46">
        <v>23006.77</v>
      </c>
      <c r="P170" s="55">
        <v>22813.47</v>
      </c>
      <c r="R170" s="46">
        <v>7565.7</v>
      </c>
      <c r="S170" s="46">
        <v>7591.26</v>
      </c>
      <c r="T170" s="46">
        <v>7601.65</v>
      </c>
      <c r="U170" s="55">
        <v>7557.34</v>
      </c>
      <c r="W170" s="46">
        <v>7889.1</v>
      </c>
      <c r="X170" s="46">
        <v>7844.04</v>
      </c>
      <c r="Y170" s="46">
        <v>7897.63</v>
      </c>
      <c r="Z170" s="55">
        <v>7840.84</v>
      </c>
    </row>
    <row r="171" spans="2:26" ht="13.8" thickBot="1" x14ac:dyDescent="0.3">
      <c r="B171" s="60">
        <v>43334</v>
      </c>
      <c r="C171" s="46">
        <v>12385.7</v>
      </c>
      <c r="D171" s="46">
        <v>12355.53</v>
      </c>
      <c r="E171" s="46">
        <v>12438.66</v>
      </c>
      <c r="F171" s="55">
        <v>12345.32</v>
      </c>
      <c r="H171" s="46">
        <v>25656.98</v>
      </c>
      <c r="I171" s="46">
        <v>25714.86</v>
      </c>
      <c r="J171" s="46">
        <v>25762.560000000001</v>
      </c>
      <c r="K171" s="55">
        <v>25608.02</v>
      </c>
      <c r="M171" s="46">
        <v>22848.22</v>
      </c>
      <c r="N171" s="46">
        <v>22820.86</v>
      </c>
      <c r="O171" s="46">
        <v>22968.18</v>
      </c>
      <c r="P171" s="55">
        <v>22819.97</v>
      </c>
      <c r="R171" s="46">
        <v>7574.24</v>
      </c>
      <c r="S171" s="46">
        <v>7565.7</v>
      </c>
      <c r="T171" s="46">
        <v>7607.23</v>
      </c>
      <c r="U171" s="55">
        <v>7531.24</v>
      </c>
      <c r="W171" s="46">
        <v>7878.46</v>
      </c>
      <c r="X171" s="46">
        <v>7886.47</v>
      </c>
      <c r="Y171" s="46">
        <v>7926.32</v>
      </c>
      <c r="Z171" s="55">
        <v>7866.53</v>
      </c>
    </row>
    <row r="172" spans="2:26" ht="13.8" thickBot="1" x14ac:dyDescent="0.3">
      <c r="B172" s="60">
        <v>43335</v>
      </c>
      <c r="C172" s="46">
        <v>12365.58</v>
      </c>
      <c r="D172" s="46">
        <v>12367.48</v>
      </c>
      <c r="E172" s="46">
        <v>12411.01</v>
      </c>
      <c r="F172" s="55">
        <v>12353.55</v>
      </c>
      <c r="H172" s="46">
        <v>25790.35</v>
      </c>
      <c r="I172" s="46">
        <v>25688.58</v>
      </c>
      <c r="J172" s="46">
        <v>25826.05</v>
      </c>
      <c r="K172" s="55">
        <v>25688.58</v>
      </c>
      <c r="M172" s="46">
        <v>22869.5</v>
      </c>
      <c r="N172" s="46">
        <v>23020.18</v>
      </c>
      <c r="O172" s="46">
        <v>23032.17</v>
      </c>
      <c r="P172" s="55">
        <v>22832.83</v>
      </c>
      <c r="R172" s="46">
        <v>7563.22</v>
      </c>
      <c r="S172" s="46">
        <v>7574.24</v>
      </c>
      <c r="T172" s="46">
        <v>7602.1</v>
      </c>
      <c r="U172" s="55">
        <v>7560.85</v>
      </c>
      <c r="W172" s="46">
        <v>7945.98</v>
      </c>
      <c r="X172" s="46">
        <v>7907.81</v>
      </c>
      <c r="Y172" s="46">
        <v>7949.71</v>
      </c>
      <c r="Z172" s="55">
        <v>7907.1</v>
      </c>
    </row>
    <row r="173" spans="2:26" ht="13.8" thickBot="1" x14ac:dyDescent="0.3">
      <c r="B173" s="60">
        <v>43336</v>
      </c>
      <c r="C173" s="46">
        <v>12394.52</v>
      </c>
      <c r="D173" s="46">
        <v>12396.69</v>
      </c>
      <c r="E173" s="46">
        <v>12444.35</v>
      </c>
      <c r="F173" s="55">
        <v>12344.45</v>
      </c>
      <c r="H173" s="46">
        <v>26049.64</v>
      </c>
      <c r="I173" s="46">
        <v>25882.71</v>
      </c>
      <c r="J173" s="46">
        <v>26067.57</v>
      </c>
      <c r="K173" s="55">
        <v>25882.71</v>
      </c>
      <c r="M173" s="46">
        <v>22865.15</v>
      </c>
      <c r="N173" s="46">
        <v>22733.25</v>
      </c>
      <c r="O173" s="46">
        <v>22890.61</v>
      </c>
      <c r="P173" s="55">
        <v>22678.03</v>
      </c>
      <c r="R173" s="46">
        <v>7577.49</v>
      </c>
      <c r="S173" s="46">
        <v>7563.22</v>
      </c>
      <c r="T173" s="46">
        <v>7587.19</v>
      </c>
      <c r="U173" s="55">
        <v>7557.67</v>
      </c>
      <c r="W173" s="46">
        <v>8017.9</v>
      </c>
      <c r="X173" s="46">
        <v>7989.64</v>
      </c>
      <c r="Y173" s="46">
        <v>8024.94</v>
      </c>
      <c r="Z173" s="55">
        <v>7976.6</v>
      </c>
    </row>
    <row r="174" spans="2:26" ht="13.8" thickBot="1" x14ac:dyDescent="0.3">
      <c r="B174" s="60">
        <v>43339</v>
      </c>
      <c r="C174" s="46">
        <v>12538.31</v>
      </c>
      <c r="D174" s="46">
        <v>12462.75</v>
      </c>
      <c r="E174" s="46">
        <v>12562.37</v>
      </c>
      <c r="F174" s="55">
        <v>12429.34</v>
      </c>
      <c r="H174" s="46">
        <v>26064.02</v>
      </c>
      <c r="I174" s="46">
        <v>26092.7</v>
      </c>
      <c r="J174" s="46">
        <v>26122.240000000002</v>
      </c>
      <c r="K174" s="55">
        <v>26037.85</v>
      </c>
      <c r="M174" s="46">
        <v>22707.38</v>
      </c>
      <c r="N174" s="46">
        <v>22819.17</v>
      </c>
      <c r="O174" s="46">
        <v>22820.48</v>
      </c>
      <c r="P174" s="55">
        <v>22684.43</v>
      </c>
      <c r="R174" s="46">
        <v>7617.22</v>
      </c>
      <c r="S174" s="46">
        <v>7577.49</v>
      </c>
      <c r="T174" s="46">
        <v>7636.72</v>
      </c>
      <c r="U174" s="55">
        <v>7577.49</v>
      </c>
      <c r="W174" s="46">
        <v>8030.04</v>
      </c>
      <c r="X174" s="46">
        <v>8039.01</v>
      </c>
      <c r="Y174" s="46">
        <v>8046.31</v>
      </c>
      <c r="Z174" s="55">
        <v>8009.59</v>
      </c>
    </row>
    <row r="175" spans="2:26" ht="13.8" thickBot="1" x14ac:dyDescent="0.3">
      <c r="B175" s="60">
        <v>43340</v>
      </c>
      <c r="C175" s="46">
        <v>12527.42</v>
      </c>
      <c r="D175" s="46">
        <v>12578.65</v>
      </c>
      <c r="E175" s="46">
        <v>12597.02</v>
      </c>
      <c r="F175" s="55">
        <v>12527.42</v>
      </c>
      <c r="H175" s="46">
        <v>26124.57</v>
      </c>
      <c r="I175" s="46">
        <v>26082.53</v>
      </c>
      <c r="J175" s="46">
        <v>26167.94</v>
      </c>
      <c r="K175" s="55">
        <v>26035.3</v>
      </c>
      <c r="M175" s="46">
        <v>22696.9</v>
      </c>
      <c r="N175" s="46">
        <v>22740.05</v>
      </c>
      <c r="O175" s="46">
        <v>22753.18</v>
      </c>
      <c r="P175" s="55">
        <v>22612.15</v>
      </c>
      <c r="R175" s="46">
        <v>7563.21</v>
      </c>
      <c r="S175" s="46">
        <v>7617.22</v>
      </c>
      <c r="T175" s="46">
        <v>7635.74</v>
      </c>
      <c r="U175" s="55">
        <v>7545.08</v>
      </c>
      <c r="W175" s="46">
        <v>8109.69</v>
      </c>
      <c r="X175" s="46">
        <v>8044.34</v>
      </c>
      <c r="Y175" s="46">
        <v>8113.56</v>
      </c>
      <c r="Z175" s="55">
        <v>8042.1</v>
      </c>
    </row>
    <row r="176" spans="2:26" ht="13.8" thickBot="1" x14ac:dyDescent="0.3">
      <c r="B176" s="60">
        <v>43341</v>
      </c>
      <c r="C176" s="46">
        <v>12561.68</v>
      </c>
      <c r="D176" s="46">
        <v>12553.86</v>
      </c>
      <c r="E176" s="46">
        <v>12569.06</v>
      </c>
      <c r="F176" s="55">
        <v>12499.53</v>
      </c>
      <c r="H176" s="46">
        <v>25986.92</v>
      </c>
      <c r="I176" s="46">
        <v>26099.01</v>
      </c>
      <c r="J176" s="46">
        <v>26104.37</v>
      </c>
      <c r="K176" s="55">
        <v>25934.799999999999</v>
      </c>
      <c r="M176" s="46">
        <v>22580.83</v>
      </c>
      <c r="N176" s="46">
        <v>22663.8</v>
      </c>
      <c r="O176" s="46">
        <v>22692.25</v>
      </c>
      <c r="P176" s="55">
        <v>22570.52</v>
      </c>
      <c r="R176" s="46">
        <v>7516.03</v>
      </c>
      <c r="S176" s="46">
        <v>7563.21</v>
      </c>
      <c r="T176" s="46">
        <v>7563.21</v>
      </c>
      <c r="U176" s="55">
        <v>7497.54</v>
      </c>
      <c r="W176" s="46">
        <v>8088.36</v>
      </c>
      <c r="X176" s="46">
        <v>8094.2</v>
      </c>
      <c r="Y176" s="46">
        <v>8133.3</v>
      </c>
      <c r="Z176" s="55">
        <v>8069.57</v>
      </c>
    </row>
    <row r="177" spans="2:26" ht="13.8" thickBot="1" x14ac:dyDescent="0.3">
      <c r="B177" s="60">
        <v>43342</v>
      </c>
      <c r="C177" s="46">
        <v>12494.24</v>
      </c>
      <c r="D177" s="46">
        <v>12516.55</v>
      </c>
      <c r="E177" s="46">
        <v>12529.3</v>
      </c>
      <c r="F177" s="55">
        <v>12400.12</v>
      </c>
      <c r="H177" s="46">
        <v>25964.82</v>
      </c>
      <c r="I177" s="46">
        <v>25964.85</v>
      </c>
      <c r="J177" s="46">
        <v>26028.83</v>
      </c>
      <c r="K177" s="55">
        <v>25879.77</v>
      </c>
      <c r="M177" s="46">
        <v>22487.94</v>
      </c>
      <c r="N177" s="46">
        <v>22458.97</v>
      </c>
      <c r="O177" s="46">
        <v>22535.34</v>
      </c>
      <c r="P177" s="55">
        <v>22416.63</v>
      </c>
      <c r="R177" s="46">
        <v>7432.42</v>
      </c>
      <c r="S177" s="46">
        <v>7516.03</v>
      </c>
      <c r="T177" s="46">
        <v>7516.46</v>
      </c>
      <c r="U177" s="55">
        <v>7428.67</v>
      </c>
      <c r="W177" s="46">
        <v>8109.54</v>
      </c>
      <c r="X177" s="46">
        <v>8079.31</v>
      </c>
      <c r="Y177" s="46">
        <v>8119.82</v>
      </c>
      <c r="Z177" s="55">
        <v>8079.31</v>
      </c>
    </row>
    <row r="178" spans="2:26" ht="13.8" thickBot="1" x14ac:dyDescent="0.3">
      <c r="B178" s="60">
        <v>43343</v>
      </c>
      <c r="C178" s="46">
        <v>12364.06</v>
      </c>
      <c r="D178" s="46">
        <v>12418.26</v>
      </c>
      <c r="E178" s="46">
        <v>12426.86</v>
      </c>
      <c r="F178" s="55">
        <v>12348.91</v>
      </c>
      <c r="H178" s="46">
        <v>25952.48</v>
      </c>
      <c r="I178" s="46">
        <v>25916.07</v>
      </c>
      <c r="J178" s="46">
        <v>25971.77</v>
      </c>
      <c r="K178" s="55">
        <v>25805.95</v>
      </c>
      <c r="M178" s="46">
        <v>22307.06</v>
      </c>
      <c r="N178" s="46">
        <v>22351.84</v>
      </c>
      <c r="O178" s="46">
        <v>22372.89</v>
      </c>
      <c r="P178" s="55">
        <v>22172.9</v>
      </c>
      <c r="R178" s="46">
        <v>7504.6</v>
      </c>
      <c r="S178" s="46">
        <v>7432.42</v>
      </c>
      <c r="T178" s="46">
        <v>7516.06</v>
      </c>
      <c r="U178" s="55">
        <v>7432.18</v>
      </c>
      <c r="W178" s="46">
        <v>8091.25</v>
      </c>
      <c r="X178" s="46">
        <v>8087.95</v>
      </c>
      <c r="Y178" s="46">
        <v>8104.07</v>
      </c>
      <c r="Z178" s="55">
        <v>8042.14</v>
      </c>
    </row>
    <row r="179" spans="2:26" ht="13.8" thickBot="1" x14ac:dyDescent="0.3">
      <c r="B179" s="60">
        <v>43346</v>
      </c>
      <c r="C179" s="46">
        <v>12346.41</v>
      </c>
      <c r="D179" s="46">
        <v>12338.36</v>
      </c>
      <c r="E179" s="46">
        <v>12358.17</v>
      </c>
      <c r="F179" s="55">
        <v>12300.47</v>
      </c>
      <c r="H179" s="46">
        <v>25974.99</v>
      </c>
      <c r="I179" s="46">
        <v>25919.84</v>
      </c>
      <c r="J179" s="46">
        <v>26011.22</v>
      </c>
      <c r="K179" s="55">
        <v>25871.040000000001</v>
      </c>
      <c r="M179" s="46">
        <v>22373.09</v>
      </c>
      <c r="N179" s="46">
        <v>22253.65</v>
      </c>
      <c r="O179" s="46">
        <v>22396.880000000001</v>
      </c>
      <c r="P179" s="55">
        <v>22249.61</v>
      </c>
      <c r="R179" s="46">
        <v>7457.86</v>
      </c>
      <c r="S179" s="46">
        <v>7504.6</v>
      </c>
      <c r="T179" s="46">
        <v>7535.12</v>
      </c>
      <c r="U179" s="55">
        <v>7437.65</v>
      </c>
      <c r="W179" s="46">
        <v>7995.17</v>
      </c>
      <c r="X179" s="46">
        <v>8073.53</v>
      </c>
      <c r="Y179" s="46">
        <v>8077.84</v>
      </c>
      <c r="Z179" s="55">
        <v>7962.35</v>
      </c>
    </row>
    <row r="180" spans="2:26" ht="13.8" thickBot="1" x14ac:dyDescent="0.3">
      <c r="B180" s="60">
        <v>43347</v>
      </c>
      <c r="C180" s="46">
        <v>12210.21</v>
      </c>
      <c r="D180" s="46">
        <v>12389.46</v>
      </c>
      <c r="E180" s="46">
        <v>12402.87</v>
      </c>
      <c r="F180" s="55">
        <v>12162.71</v>
      </c>
      <c r="H180" s="46">
        <v>25995.87</v>
      </c>
      <c r="I180" s="46">
        <v>25973.02</v>
      </c>
      <c r="J180" s="46">
        <v>26073.68</v>
      </c>
      <c r="K180" s="55">
        <v>25880.84</v>
      </c>
      <c r="M180" s="46">
        <v>22664.69</v>
      </c>
      <c r="N180" s="46">
        <v>22469.78</v>
      </c>
      <c r="O180" s="46">
        <v>22667.85</v>
      </c>
      <c r="P180" s="55">
        <v>22457.1</v>
      </c>
      <c r="R180" s="46">
        <v>7383.28</v>
      </c>
      <c r="S180" s="46">
        <v>7457.86</v>
      </c>
      <c r="T180" s="46">
        <v>7457.86</v>
      </c>
      <c r="U180" s="55">
        <v>7357.98</v>
      </c>
      <c r="W180" s="46">
        <v>7922.73</v>
      </c>
      <c r="X180" s="46">
        <v>7998.27</v>
      </c>
      <c r="Y180" s="46">
        <v>8001.97</v>
      </c>
      <c r="Z180" s="55">
        <v>7885.49</v>
      </c>
    </row>
    <row r="181" spans="2:26" ht="13.8" thickBot="1" x14ac:dyDescent="0.3">
      <c r="B181" s="60">
        <v>43348</v>
      </c>
      <c r="C181" s="46">
        <v>12040.46</v>
      </c>
      <c r="D181" s="46">
        <v>12161.65</v>
      </c>
      <c r="E181" s="46">
        <v>12167.36</v>
      </c>
      <c r="F181" s="55">
        <v>12035.76</v>
      </c>
      <c r="H181" s="46">
        <v>25916.54</v>
      </c>
      <c r="I181" s="46">
        <v>25951.02</v>
      </c>
      <c r="J181" s="46">
        <v>26002.99</v>
      </c>
      <c r="K181" s="55">
        <v>25818.39</v>
      </c>
      <c r="M181" s="46">
        <v>22604.61</v>
      </c>
      <c r="N181" s="46">
        <v>22702.71</v>
      </c>
      <c r="O181" s="46">
        <v>22709.37</v>
      </c>
      <c r="P181" s="55">
        <v>22522.17</v>
      </c>
      <c r="R181" s="46">
        <v>7318.96</v>
      </c>
      <c r="S181" s="46">
        <v>7383.28</v>
      </c>
      <c r="T181" s="46">
        <v>7397.74</v>
      </c>
      <c r="U181" s="55">
        <v>7313.12</v>
      </c>
      <c r="W181" s="46">
        <v>7902.54</v>
      </c>
      <c r="X181" s="46">
        <v>7878.79</v>
      </c>
      <c r="Y181" s="46">
        <v>7962.53</v>
      </c>
      <c r="Z181" s="55">
        <v>7873.93</v>
      </c>
    </row>
    <row r="182" spans="2:26" ht="13.8" thickBot="1" x14ac:dyDescent="0.3">
      <c r="B182" s="60">
        <v>43349</v>
      </c>
      <c r="C182" s="46">
        <v>11955.25</v>
      </c>
      <c r="D182" s="46">
        <v>11995.81</v>
      </c>
      <c r="E182" s="46">
        <v>12091.98</v>
      </c>
      <c r="F182" s="55">
        <v>11944.5</v>
      </c>
      <c r="H182" s="46">
        <v>25857.07</v>
      </c>
      <c r="I182" s="46">
        <v>25991.91</v>
      </c>
      <c r="J182" s="46">
        <v>26039.96</v>
      </c>
      <c r="K182" s="55">
        <v>25854.13</v>
      </c>
      <c r="M182" s="46">
        <v>22821.32</v>
      </c>
      <c r="N182" s="46">
        <v>22657.95</v>
      </c>
      <c r="O182" s="46">
        <v>22858.41</v>
      </c>
      <c r="P182" s="55">
        <v>22643.88</v>
      </c>
      <c r="R182" s="46">
        <v>7277.7</v>
      </c>
      <c r="S182" s="46">
        <v>7318.96</v>
      </c>
      <c r="T182" s="46">
        <v>7328.3</v>
      </c>
      <c r="U182" s="55">
        <v>7227.07</v>
      </c>
      <c r="W182" s="46">
        <v>7924.16</v>
      </c>
      <c r="X182" s="46">
        <v>7939.57</v>
      </c>
      <c r="Y182" s="46">
        <v>7945.03</v>
      </c>
      <c r="Z182" s="55">
        <v>7890.39</v>
      </c>
    </row>
    <row r="183" spans="2:26" ht="13.8" thickBot="1" x14ac:dyDescent="0.3">
      <c r="B183" s="60">
        <v>43350</v>
      </c>
      <c r="C183" s="46">
        <v>11959.63</v>
      </c>
      <c r="D183" s="46">
        <v>11960.1</v>
      </c>
      <c r="E183" s="46">
        <v>11990.81</v>
      </c>
      <c r="F183" s="55">
        <v>11888.57</v>
      </c>
      <c r="H183" s="46">
        <v>25971.06</v>
      </c>
      <c r="I183" s="46">
        <v>25841.14</v>
      </c>
      <c r="J183" s="46">
        <v>26019.919999999998</v>
      </c>
      <c r="K183" s="55">
        <v>25754.32</v>
      </c>
      <c r="M183" s="46">
        <v>23094.67</v>
      </c>
      <c r="N183" s="46">
        <v>23035.78</v>
      </c>
      <c r="O183" s="46">
        <v>23105.279999999999</v>
      </c>
      <c r="P183" s="55">
        <v>22965.48</v>
      </c>
      <c r="R183" s="46">
        <v>7279.3</v>
      </c>
      <c r="S183" s="46">
        <v>7277.7</v>
      </c>
      <c r="T183" s="46">
        <v>7307.85</v>
      </c>
      <c r="U183" s="55">
        <v>7256.51</v>
      </c>
      <c r="W183" s="46">
        <v>7972.47</v>
      </c>
      <c r="X183" s="46">
        <v>7894.87</v>
      </c>
      <c r="Y183" s="46">
        <v>7986.32</v>
      </c>
      <c r="Z183" s="55">
        <v>7880.92</v>
      </c>
    </row>
    <row r="184" spans="2:26" ht="13.8" thickBot="1" x14ac:dyDescent="0.3">
      <c r="B184" s="60">
        <v>43353</v>
      </c>
      <c r="C184" s="46">
        <v>11986.34</v>
      </c>
      <c r="D184" s="46">
        <v>11950.55</v>
      </c>
      <c r="E184" s="46">
        <v>12039.22</v>
      </c>
      <c r="F184" s="55">
        <v>11930.3</v>
      </c>
      <c r="H184" s="46">
        <v>25998.92</v>
      </c>
      <c r="I184" s="46">
        <v>25989.07</v>
      </c>
      <c r="J184" s="46">
        <v>26145.72</v>
      </c>
      <c r="K184" s="55">
        <v>25929.43</v>
      </c>
      <c r="P184" s="56"/>
      <c r="R184" s="46">
        <v>7273.54</v>
      </c>
      <c r="S184" s="46">
        <v>7279.3</v>
      </c>
      <c r="T184" s="46">
        <v>7280.48</v>
      </c>
      <c r="U184" s="46">
        <v>7220.5</v>
      </c>
      <c r="W184" s="46">
        <v>7954.23</v>
      </c>
      <c r="X184" s="46">
        <v>7958.87</v>
      </c>
      <c r="Y184" s="46">
        <v>7965.39</v>
      </c>
      <c r="Z184" s="46">
        <v>7884.05</v>
      </c>
    </row>
    <row r="185" spans="2:26" ht="13.8" thickBot="1" x14ac:dyDescent="0.3">
      <c r="B185" s="60">
        <v>43354</v>
      </c>
      <c r="C185" s="46">
        <v>11970.27</v>
      </c>
      <c r="D185" s="46">
        <v>12013.01</v>
      </c>
      <c r="E185" s="46">
        <v>12017.73</v>
      </c>
      <c r="F185" s="55">
        <v>11865.47</v>
      </c>
      <c r="H185" s="46">
        <v>26145.99</v>
      </c>
      <c r="I185" s="46">
        <v>26083.94</v>
      </c>
      <c r="J185" s="46">
        <v>26191.64</v>
      </c>
      <c r="K185" s="55">
        <v>26067.08</v>
      </c>
      <c r="P185" s="56"/>
      <c r="R185" s="46">
        <v>7313.36</v>
      </c>
      <c r="S185" s="46">
        <v>7273.54</v>
      </c>
      <c r="T185" s="46">
        <v>7325.25</v>
      </c>
      <c r="U185" s="46">
        <v>7250.84</v>
      </c>
      <c r="W185" s="46">
        <v>8013.71</v>
      </c>
      <c r="X185" s="46">
        <v>7999.93</v>
      </c>
      <c r="Y185" s="46">
        <v>8037.51</v>
      </c>
      <c r="Z185" s="46">
        <v>7989.85</v>
      </c>
    </row>
    <row r="186" spans="2:26" ht="13.8" thickBot="1" x14ac:dyDescent="0.3">
      <c r="B186" s="60">
        <v>43355</v>
      </c>
      <c r="C186" s="46">
        <v>12032.3</v>
      </c>
      <c r="D186" s="46">
        <v>11989.27</v>
      </c>
      <c r="E186" s="46">
        <v>12046.66</v>
      </c>
      <c r="F186" s="55">
        <v>11952.49</v>
      </c>
      <c r="H186" s="46">
        <v>26154.67</v>
      </c>
      <c r="I186" s="46">
        <v>26169.56</v>
      </c>
      <c r="J186" s="46">
        <v>26211.11</v>
      </c>
      <c r="K186" s="55">
        <v>26068.29</v>
      </c>
      <c r="P186" s="56"/>
      <c r="R186" s="46">
        <v>7281.57</v>
      </c>
      <c r="S186" s="46">
        <v>7313.36</v>
      </c>
      <c r="T186" s="46">
        <v>7319.57</v>
      </c>
      <c r="U186" s="46">
        <v>7275.14</v>
      </c>
      <c r="W186" s="46">
        <v>8010.04</v>
      </c>
      <c r="X186" s="46">
        <v>8026.16</v>
      </c>
      <c r="Y186" s="46">
        <v>8040.83</v>
      </c>
      <c r="Z186" s="46">
        <v>7979.78</v>
      </c>
    </row>
    <row r="187" spans="2:26" ht="13.8" thickBot="1" x14ac:dyDescent="0.3">
      <c r="B187" s="60">
        <v>43356</v>
      </c>
      <c r="C187" s="46">
        <v>12055.55</v>
      </c>
      <c r="D187" s="46">
        <v>12036.79</v>
      </c>
      <c r="E187" s="46">
        <v>12129.81</v>
      </c>
      <c r="F187" s="55">
        <v>12017.41</v>
      </c>
      <c r="P187" s="56"/>
      <c r="R187" s="46">
        <v>7304.04</v>
      </c>
      <c r="S187" s="46">
        <v>7281.57</v>
      </c>
      <c r="T187" s="46">
        <v>7323.83</v>
      </c>
      <c r="U187" s="46">
        <v>7281.57</v>
      </c>
    </row>
    <row r="188" spans="2:26" x14ac:dyDescent="0.25">
      <c r="B188" s="60">
        <v>43357</v>
      </c>
      <c r="C188" s="46">
        <v>12124.33</v>
      </c>
      <c r="D188" s="46">
        <v>12109.37</v>
      </c>
      <c r="E188" s="46">
        <v>12134.54</v>
      </c>
      <c r="F188" s="55">
        <v>12075.58</v>
      </c>
      <c r="P188" s="56"/>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06D33-E6A5-40FD-90AE-CE91016FBBE0}">
  <sheetPr codeName="Tabelle7">
    <tabColor theme="6"/>
  </sheetPr>
  <dimension ref="B3:P37"/>
  <sheetViews>
    <sheetView workbookViewId="0">
      <selection activeCell="I20" sqref="I20"/>
    </sheetView>
  </sheetViews>
  <sheetFormatPr baseColWidth="10" defaultRowHeight="13.2" x14ac:dyDescent="0.25"/>
  <cols>
    <col min="2" max="2" width="13.88671875" customWidth="1"/>
    <col min="4" max="4" width="2.88671875" customWidth="1"/>
  </cols>
  <sheetData>
    <row r="3" spans="2:16" ht="18" thickBot="1" x14ac:dyDescent="0.35">
      <c r="B3" s="58" t="s">
        <v>38</v>
      </c>
      <c r="C3" s="58"/>
      <c r="D3" s="58"/>
      <c r="E3" s="58"/>
      <c r="F3" s="58"/>
      <c r="G3" s="58"/>
      <c r="H3" s="58"/>
      <c r="I3" s="58"/>
      <c r="J3" s="58"/>
      <c r="K3" s="58"/>
      <c r="L3" s="58"/>
      <c r="M3" s="58"/>
      <c r="N3" s="58"/>
      <c r="O3" s="58"/>
      <c r="P3" s="58"/>
    </row>
    <row r="4" spans="2:16" ht="13.8" thickTop="1" x14ac:dyDescent="0.25">
      <c r="B4" s="1"/>
      <c r="C4" s="1"/>
      <c r="D4" s="1"/>
      <c r="E4" s="1"/>
      <c r="F4" s="1"/>
      <c r="G4" s="1"/>
      <c r="H4" s="1"/>
      <c r="I4" s="1"/>
      <c r="J4" s="1"/>
      <c r="K4" s="1"/>
      <c r="L4" s="1"/>
      <c r="M4" s="1"/>
      <c r="N4" s="1"/>
      <c r="O4" s="1"/>
      <c r="P4" s="1"/>
    </row>
    <row r="5" spans="2:16" x14ac:dyDescent="0.25">
      <c r="B5" s="65" t="s">
        <v>39</v>
      </c>
      <c r="C5" s="1"/>
      <c r="D5" s="1"/>
      <c r="E5" s="66"/>
      <c r="F5" s="1"/>
      <c r="G5" s="1"/>
      <c r="H5" s="1"/>
      <c r="I5" s="1"/>
      <c r="J5" s="1"/>
      <c r="K5" s="1"/>
      <c r="L5" s="1"/>
      <c r="M5" s="1"/>
      <c r="N5" s="1"/>
      <c r="O5" s="1"/>
      <c r="P5" s="1"/>
    </row>
    <row r="6" spans="2:16" x14ac:dyDescent="0.25">
      <c r="B6" s="67">
        <v>3</v>
      </c>
      <c r="C6" s="1"/>
      <c r="D6" s="1"/>
      <c r="E6" s="68"/>
      <c r="F6" s="1"/>
      <c r="G6" s="1"/>
      <c r="H6" s="1"/>
      <c r="I6" s="1"/>
      <c r="J6" s="1"/>
      <c r="K6" s="1"/>
      <c r="L6" s="1"/>
      <c r="M6" s="1"/>
      <c r="N6" s="1"/>
      <c r="O6" s="1"/>
      <c r="P6" s="1"/>
    </row>
    <row r="7" spans="2:16" x14ac:dyDescent="0.25">
      <c r="B7" s="1"/>
      <c r="C7" s="1"/>
      <c r="D7" s="1"/>
      <c r="E7" s="1"/>
      <c r="F7" s="1"/>
      <c r="G7" s="1"/>
      <c r="H7" s="1"/>
      <c r="I7" s="1"/>
      <c r="J7" s="1"/>
      <c r="K7" s="1"/>
      <c r="L7" s="1"/>
      <c r="M7" s="1"/>
      <c r="N7" s="1"/>
      <c r="O7" s="1"/>
      <c r="P7" s="1"/>
    </row>
    <row r="8" spans="2:16" x14ac:dyDescent="0.25">
      <c r="B8" s="69" t="s">
        <v>40</v>
      </c>
      <c r="C8" s="1"/>
      <c r="D8" s="70"/>
      <c r="E8" s="71" t="s">
        <v>41</v>
      </c>
      <c r="F8" s="71" t="s">
        <v>42</v>
      </c>
      <c r="G8" s="71" t="s">
        <v>43</v>
      </c>
      <c r="H8" s="71" t="s">
        <v>44</v>
      </c>
      <c r="I8" s="71" t="s">
        <v>9</v>
      </c>
      <c r="J8" s="71" t="s">
        <v>45</v>
      </c>
      <c r="K8" s="71" t="s">
        <v>46</v>
      </c>
      <c r="L8" s="71" t="s">
        <v>47</v>
      </c>
      <c r="M8" s="71" t="s">
        <v>48</v>
      </c>
      <c r="N8" s="71" t="s">
        <v>49</v>
      </c>
      <c r="O8" s="71" t="s">
        <v>50</v>
      </c>
      <c r="P8" s="71" t="s">
        <v>51</v>
      </c>
    </row>
    <row r="9" spans="2:16" x14ac:dyDescent="0.25">
      <c r="B9" s="100">
        <f ca="1">SUM(E9:OFFSET($D$9,0,$B$6))</f>
        <v>6906.42</v>
      </c>
      <c r="C9" s="73"/>
      <c r="D9" s="74" t="s">
        <v>52</v>
      </c>
      <c r="E9" s="75">
        <v>358.13</v>
      </c>
      <c r="F9" s="75">
        <v>1506.25</v>
      </c>
      <c r="G9" s="75">
        <v>5042.04</v>
      </c>
      <c r="H9" s="75">
        <v>9996.1</v>
      </c>
      <c r="I9" s="75">
        <v>3801.25</v>
      </c>
      <c r="J9" s="75">
        <v>4223.08</v>
      </c>
      <c r="K9" s="75">
        <v>6935.68</v>
      </c>
      <c r="L9" s="75">
        <v>7463.49</v>
      </c>
      <c r="M9" s="75">
        <v>1093.6500000000001</v>
      </c>
      <c r="N9" s="75">
        <v>2836.78</v>
      </c>
      <c r="O9" s="75">
        <v>2123.34</v>
      </c>
      <c r="P9" s="75">
        <v>5389.55</v>
      </c>
    </row>
    <row r="10" spans="2:16" x14ac:dyDescent="0.25">
      <c r="B10" s="101">
        <f ca="1">SUM(E10:OFFSET($D$9,0,$B$6))</f>
        <v>24156.25</v>
      </c>
      <c r="C10" s="77"/>
      <c r="D10" s="78" t="s">
        <v>53</v>
      </c>
      <c r="E10" s="79">
        <v>5638.62</v>
      </c>
      <c r="F10" s="79">
        <v>2845.6</v>
      </c>
      <c r="G10" s="79">
        <v>8765.61</v>
      </c>
      <c r="H10" s="79">
        <v>9211.9699999999993</v>
      </c>
      <c r="I10" s="79">
        <v>2886.98</v>
      </c>
      <c r="J10" s="79">
        <v>5166.99</v>
      </c>
      <c r="K10" s="79">
        <v>7158.88</v>
      </c>
      <c r="L10" s="79">
        <v>9425.1299999999992</v>
      </c>
      <c r="M10" s="79">
        <v>6356.42</v>
      </c>
      <c r="N10" s="79">
        <v>8511.7099999999991</v>
      </c>
      <c r="O10" s="79">
        <v>5661.44</v>
      </c>
      <c r="P10" s="79">
        <v>3110.36</v>
      </c>
    </row>
    <row r="11" spans="2:16" x14ac:dyDescent="0.25">
      <c r="B11" s="101">
        <f ca="1">SUM(E11:OFFSET($D$9,0,$B$6))</f>
        <v>44681.89</v>
      </c>
      <c r="C11" s="77"/>
      <c r="D11" s="78" t="s">
        <v>54</v>
      </c>
      <c r="E11" s="79">
        <v>9018.7099999999991</v>
      </c>
      <c r="F11" s="79">
        <v>8923.7800000000007</v>
      </c>
      <c r="G11" s="79">
        <v>2583.15</v>
      </c>
      <c r="H11" s="79">
        <v>1272.4100000000001</v>
      </c>
      <c r="I11" s="79">
        <v>8448.99</v>
      </c>
      <c r="J11" s="79">
        <v>9678.23</v>
      </c>
      <c r="K11" s="79">
        <v>1993.45</v>
      </c>
      <c r="L11" s="79">
        <v>9820.61</v>
      </c>
      <c r="M11" s="79">
        <v>343.46</v>
      </c>
      <c r="N11" s="79">
        <v>5263.43</v>
      </c>
      <c r="O11" s="79">
        <v>4213.01</v>
      </c>
      <c r="P11" s="79">
        <v>8080.45</v>
      </c>
    </row>
    <row r="12" spans="2:16" x14ac:dyDescent="0.25">
      <c r="B12" s="101">
        <f ca="1">SUM(E12:OFFSET($D$9,0,$B$6))</f>
        <v>55995.119999999995</v>
      </c>
      <c r="C12" s="77"/>
      <c r="D12" s="78" t="s">
        <v>55</v>
      </c>
      <c r="E12" s="79">
        <v>4840.51</v>
      </c>
      <c r="F12" s="79">
        <v>179.63</v>
      </c>
      <c r="G12" s="79">
        <v>6293.09</v>
      </c>
      <c r="H12" s="79">
        <v>6572.6</v>
      </c>
      <c r="I12" s="79">
        <v>1645.33</v>
      </c>
      <c r="J12" s="79">
        <v>928</v>
      </c>
      <c r="K12" s="79">
        <v>6006.53</v>
      </c>
      <c r="L12" s="79">
        <v>2215.63</v>
      </c>
      <c r="M12" s="79">
        <v>1775.46</v>
      </c>
      <c r="N12" s="79">
        <v>8887.6200000000008</v>
      </c>
      <c r="O12" s="79">
        <v>7395.95</v>
      </c>
      <c r="P12" s="79">
        <v>7749.32</v>
      </c>
    </row>
    <row r="13" spans="2:16" x14ac:dyDescent="0.25">
      <c r="B13" s="101">
        <f ca="1">SUM(E13:OFFSET($D$9,0,$B$6))</f>
        <v>67645.23</v>
      </c>
      <c r="C13" s="77"/>
      <c r="D13" s="78" t="s">
        <v>56</v>
      </c>
      <c r="E13" s="79">
        <v>768.34</v>
      </c>
      <c r="F13" s="79">
        <v>8173.36</v>
      </c>
      <c r="G13" s="79">
        <v>2708.41</v>
      </c>
      <c r="H13" s="79">
        <v>1392.08</v>
      </c>
      <c r="I13" s="79">
        <v>3751.32</v>
      </c>
      <c r="J13" s="79">
        <v>3787.88</v>
      </c>
      <c r="K13" s="79">
        <v>2848.14</v>
      </c>
      <c r="L13" s="79">
        <v>3675.59</v>
      </c>
      <c r="M13" s="79">
        <v>62.66</v>
      </c>
      <c r="N13" s="79">
        <v>7525.62</v>
      </c>
      <c r="O13" s="79">
        <v>1238.76</v>
      </c>
      <c r="P13" s="79">
        <v>7993.95</v>
      </c>
    </row>
    <row r="14" spans="2:16" x14ac:dyDescent="0.25">
      <c r="B14" s="101">
        <f ca="1">SUM(E14:OFFSET($D$9,0,$B$6))</f>
        <v>84156.62</v>
      </c>
      <c r="C14" s="77"/>
      <c r="D14" s="78" t="s">
        <v>57</v>
      </c>
      <c r="E14" s="79">
        <v>7959.55</v>
      </c>
      <c r="F14" s="79">
        <v>700.11</v>
      </c>
      <c r="G14" s="79">
        <v>7851.73</v>
      </c>
      <c r="H14" s="79">
        <v>3981.63</v>
      </c>
      <c r="I14" s="79">
        <v>5749.27</v>
      </c>
      <c r="J14" s="79">
        <v>5681.68</v>
      </c>
      <c r="K14" s="79">
        <v>1929.43</v>
      </c>
      <c r="L14" s="79">
        <v>997.55</v>
      </c>
      <c r="M14" s="79">
        <v>9006.2999999999993</v>
      </c>
      <c r="N14" s="79">
        <v>3009.58</v>
      </c>
      <c r="O14" s="79">
        <v>9167.76</v>
      </c>
      <c r="P14" s="79">
        <v>8703.7000000000007</v>
      </c>
    </row>
    <row r="15" spans="2:16" x14ac:dyDescent="0.25">
      <c r="B15" s="101">
        <f ca="1">SUM(E15:OFFSET($D$9,0,$B$6))</f>
        <v>90637.92</v>
      </c>
      <c r="C15" s="77"/>
      <c r="D15" s="78" t="s">
        <v>58</v>
      </c>
      <c r="E15" s="79">
        <v>2868.98</v>
      </c>
      <c r="F15" s="79">
        <v>1156.74</v>
      </c>
      <c r="G15" s="79">
        <v>2455.58</v>
      </c>
      <c r="H15" s="79">
        <v>8353.4</v>
      </c>
      <c r="I15" s="79">
        <v>858.72</v>
      </c>
      <c r="J15" s="79">
        <v>5605.45</v>
      </c>
      <c r="K15" s="79">
        <v>3195.37</v>
      </c>
      <c r="L15" s="79">
        <v>3853.11</v>
      </c>
      <c r="M15" s="79">
        <v>3482.03</v>
      </c>
      <c r="N15" s="79">
        <v>9105.36</v>
      </c>
      <c r="O15" s="79">
        <v>5862.86</v>
      </c>
      <c r="P15" s="79">
        <v>1249.04</v>
      </c>
    </row>
    <row r="16" spans="2:16" x14ac:dyDescent="0.25">
      <c r="B16" s="101">
        <f ca="1">SUM(E16:OFFSET($D$9,0,$B$6))</f>
        <v>115002.69</v>
      </c>
      <c r="C16" s="77"/>
      <c r="D16" s="78" t="s">
        <v>59</v>
      </c>
      <c r="E16" s="79">
        <v>8328.14</v>
      </c>
      <c r="F16" s="79">
        <v>8949.7000000000007</v>
      </c>
      <c r="G16" s="79">
        <v>7086.93</v>
      </c>
      <c r="H16" s="79">
        <v>2806.7</v>
      </c>
      <c r="I16" s="79">
        <v>6693.83</v>
      </c>
      <c r="J16" s="79">
        <v>2168.84</v>
      </c>
      <c r="K16" s="79">
        <v>2298.67</v>
      </c>
      <c r="L16" s="79">
        <v>7377.1</v>
      </c>
      <c r="M16" s="79">
        <v>2630.1</v>
      </c>
      <c r="N16" s="79">
        <v>2308.02</v>
      </c>
      <c r="O16" s="79">
        <v>9180.7800000000007</v>
      </c>
      <c r="P16" s="79">
        <v>6601.39</v>
      </c>
    </row>
    <row r="17" spans="2:16" x14ac:dyDescent="0.25">
      <c r="B17" s="101">
        <f ca="1">SUM(E17:OFFSET($D$9,0,$B$6))</f>
        <v>129503.44</v>
      </c>
      <c r="C17" s="77"/>
      <c r="D17" s="78" t="s">
        <v>60</v>
      </c>
      <c r="E17" s="79">
        <v>2823.47</v>
      </c>
      <c r="F17" s="79">
        <v>4379.92</v>
      </c>
      <c r="G17" s="79">
        <v>7297.36</v>
      </c>
      <c r="H17" s="79">
        <v>9492.82</v>
      </c>
      <c r="I17" s="79">
        <v>1105.31</v>
      </c>
      <c r="J17" s="79">
        <v>7389.13</v>
      </c>
      <c r="K17" s="79">
        <v>735.05</v>
      </c>
      <c r="L17" s="79">
        <v>1037.9100000000001</v>
      </c>
      <c r="M17" s="79">
        <v>5431.48</v>
      </c>
      <c r="N17" s="79">
        <v>4726.8999999999996</v>
      </c>
      <c r="O17" s="79">
        <v>4979.5200000000004</v>
      </c>
      <c r="P17" s="79">
        <v>5977.21</v>
      </c>
    </row>
    <row r="18" spans="2:16" x14ac:dyDescent="0.25">
      <c r="B18" s="101">
        <f ca="1">SUM(E18:OFFSET($D$9,0,$B$6))</f>
        <v>141203.72000000003</v>
      </c>
      <c r="C18" s="77"/>
      <c r="D18" s="78" t="s">
        <v>61</v>
      </c>
      <c r="E18" s="79">
        <v>1414.1</v>
      </c>
      <c r="F18" s="79">
        <v>4250.4799999999996</v>
      </c>
      <c r="G18" s="79">
        <v>6035.7</v>
      </c>
      <c r="H18" s="79">
        <v>8757.2199999999993</v>
      </c>
      <c r="I18" s="79">
        <v>6750.67</v>
      </c>
      <c r="J18" s="79">
        <v>442.5</v>
      </c>
      <c r="K18" s="79">
        <v>7888.89</v>
      </c>
      <c r="L18" s="79">
        <v>8907.76</v>
      </c>
      <c r="M18" s="79">
        <v>5251.38</v>
      </c>
      <c r="N18" s="79">
        <v>5959.23</v>
      </c>
      <c r="O18" s="79">
        <v>7715.34</v>
      </c>
      <c r="P18" s="79">
        <v>4515.53</v>
      </c>
    </row>
    <row r="19" spans="2:16" x14ac:dyDescent="0.25">
      <c r="B19" s="101">
        <f ca="1">SUM(E19:OFFSET($D$9,0,$B$6))</f>
        <v>165569.20000000001</v>
      </c>
      <c r="C19" s="77"/>
      <c r="D19" s="78" t="s">
        <v>60</v>
      </c>
      <c r="E19" s="79">
        <v>9966.83</v>
      </c>
      <c r="F19" s="79">
        <v>9176.57</v>
      </c>
      <c r="G19" s="79">
        <v>5222.08</v>
      </c>
      <c r="H19" s="79">
        <v>8127.83</v>
      </c>
      <c r="I19" s="79">
        <v>5574.18</v>
      </c>
      <c r="J19" s="79">
        <v>6156.91</v>
      </c>
      <c r="K19" s="79">
        <v>9136.77</v>
      </c>
      <c r="L19" s="79">
        <v>4307.9399999999996</v>
      </c>
      <c r="M19" s="79">
        <v>414.26</v>
      </c>
      <c r="N19" s="79">
        <v>572.73</v>
      </c>
      <c r="O19" s="79">
        <v>6877.56</v>
      </c>
      <c r="P19" s="79">
        <v>6619.38</v>
      </c>
    </row>
    <row r="20" spans="2:16" x14ac:dyDescent="0.25">
      <c r="B20" s="101">
        <f ca="1">SUM(E20:OFFSET($D$9,0,$B$6))</f>
        <v>178580.47000000003</v>
      </c>
      <c r="C20" s="77"/>
      <c r="D20" s="78" t="s">
        <v>62</v>
      </c>
      <c r="E20" s="79">
        <v>6396.79</v>
      </c>
      <c r="F20" s="79">
        <v>1040.98</v>
      </c>
      <c r="G20" s="79">
        <v>5573.5</v>
      </c>
      <c r="H20" s="79">
        <v>9435.25</v>
      </c>
      <c r="I20" s="79">
        <v>5717.8</v>
      </c>
      <c r="J20" s="79">
        <v>6629.05</v>
      </c>
      <c r="K20" s="79">
        <v>6021.49</v>
      </c>
      <c r="L20" s="79">
        <v>9140.06</v>
      </c>
      <c r="M20" s="79">
        <v>6597</v>
      </c>
      <c r="N20" s="79">
        <v>1210.3599999999999</v>
      </c>
      <c r="O20" s="79">
        <v>9055.27</v>
      </c>
      <c r="P20" s="79">
        <v>3951.79</v>
      </c>
    </row>
    <row r="21" spans="2:16" x14ac:dyDescent="0.25">
      <c r="B21" s="101">
        <f ca="1">SUM(E21:OFFSET($D$9,0,$B$6))</f>
        <v>188757.58000000002</v>
      </c>
      <c r="C21" s="77"/>
      <c r="D21" s="78" t="s">
        <v>63</v>
      </c>
      <c r="E21" s="79">
        <v>4958.53</v>
      </c>
      <c r="F21" s="79">
        <v>2676.96</v>
      </c>
      <c r="G21" s="79">
        <v>2541.62</v>
      </c>
      <c r="H21" s="79">
        <v>3356.89</v>
      </c>
      <c r="I21" s="79">
        <v>128.33000000000001</v>
      </c>
      <c r="J21" s="79">
        <v>2416.7600000000002</v>
      </c>
      <c r="K21" s="79">
        <v>7074.07</v>
      </c>
      <c r="L21" s="79">
        <v>6582.99</v>
      </c>
      <c r="M21" s="79">
        <v>3611.06</v>
      </c>
      <c r="N21" s="79">
        <v>6377.37</v>
      </c>
      <c r="O21" s="79">
        <v>4298.37</v>
      </c>
      <c r="P21" s="79">
        <v>6449.34</v>
      </c>
    </row>
    <row r="22" spans="2:16" x14ac:dyDescent="0.25">
      <c r="B22" s="101">
        <f ca="1">SUM(E22:OFFSET($D$9,0,$B$6))</f>
        <v>203644.34000000003</v>
      </c>
      <c r="C22" s="77"/>
      <c r="D22" s="78" t="s">
        <v>64</v>
      </c>
      <c r="E22" s="79">
        <v>9800.7000000000007</v>
      </c>
      <c r="F22" s="79">
        <v>1033.7</v>
      </c>
      <c r="G22" s="79">
        <v>4052.36</v>
      </c>
      <c r="H22" s="79">
        <v>296.60000000000002</v>
      </c>
      <c r="I22" s="79">
        <v>5035.53</v>
      </c>
      <c r="J22" s="79">
        <v>6024.39</v>
      </c>
      <c r="K22" s="79">
        <v>7644.32</v>
      </c>
      <c r="L22" s="79">
        <v>6931</v>
      </c>
      <c r="M22" s="79">
        <v>1427.36</v>
      </c>
      <c r="N22" s="79">
        <v>210.21</v>
      </c>
      <c r="O22" s="79">
        <v>6565.65</v>
      </c>
      <c r="P22" s="79">
        <v>3317.81</v>
      </c>
    </row>
    <row r="23" spans="2:16" x14ac:dyDescent="0.25">
      <c r="B23" s="101">
        <f ca="1">SUM(E23:OFFSET($D$9,0,$B$6))</f>
        <v>215621.33000000005</v>
      </c>
      <c r="C23" s="77"/>
      <c r="D23" s="78" t="s">
        <v>65</v>
      </c>
      <c r="E23" s="79">
        <v>4801.7</v>
      </c>
      <c r="F23" s="79">
        <v>6325.09</v>
      </c>
      <c r="G23" s="79">
        <v>850.2</v>
      </c>
      <c r="H23" s="79">
        <v>1935.27</v>
      </c>
      <c r="I23" s="79">
        <v>8441.35</v>
      </c>
      <c r="J23" s="79">
        <v>4603.63</v>
      </c>
      <c r="K23" s="79">
        <v>4353.01</v>
      </c>
      <c r="L23" s="79">
        <v>3012.61</v>
      </c>
      <c r="M23" s="79">
        <v>8907.5300000000007</v>
      </c>
      <c r="N23" s="79">
        <v>2930.11</v>
      </c>
      <c r="O23" s="79">
        <v>8703.27</v>
      </c>
      <c r="P23" s="79">
        <v>6885.62</v>
      </c>
    </row>
    <row r="24" spans="2:16" x14ac:dyDescent="0.25">
      <c r="B24" s="101">
        <f ca="1">SUM(E24:OFFSET($D$9,0,$B$6))</f>
        <v>231338.75000000003</v>
      </c>
      <c r="C24" s="77"/>
      <c r="D24" s="78" t="s">
        <v>66</v>
      </c>
      <c r="E24" s="79">
        <v>9600.15</v>
      </c>
      <c r="F24" s="79">
        <v>5814.91</v>
      </c>
      <c r="G24" s="79">
        <v>302.36</v>
      </c>
      <c r="H24" s="79">
        <v>1580.47</v>
      </c>
      <c r="I24" s="79">
        <v>3943.09</v>
      </c>
      <c r="J24" s="79">
        <v>7200.67</v>
      </c>
      <c r="K24" s="79">
        <v>9906.15</v>
      </c>
      <c r="L24" s="79">
        <v>453.85</v>
      </c>
      <c r="M24" s="79">
        <v>9389.1200000000008</v>
      </c>
      <c r="N24" s="79">
        <v>2646.73</v>
      </c>
      <c r="O24" s="79">
        <v>5623.26</v>
      </c>
      <c r="P24" s="79">
        <v>8169.36</v>
      </c>
    </row>
    <row r="25" spans="2:16" x14ac:dyDescent="0.25">
      <c r="B25" s="101">
        <f ca="1">SUM(E25:OFFSET($D$9,0,$B$6))</f>
        <v>241737.85000000003</v>
      </c>
      <c r="C25" s="77"/>
      <c r="D25" s="78" t="s">
        <v>67</v>
      </c>
      <c r="E25" s="79">
        <v>5194.05</v>
      </c>
      <c r="F25" s="79">
        <v>3436.48</v>
      </c>
      <c r="G25" s="79">
        <v>1768.57</v>
      </c>
      <c r="H25" s="79">
        <v>1251.31</v>
      </c>
      <c r="I25" s="79">
        <v>1267.31</v>
      </c>
      <c r="J25" s="79">
        <v>8375.27</v>
      </c>
      <c r="K25" s="79">
        <v>5626.22</v>
      </c>
      <c r="L25" s="79">
        <v>7216.84</v>
      </c>
      <c r="M25" s="79">
        <v>8700.5400000000009</v>
      </c>
      <c r="N25" s="79">
        <v>83.73</v>
      </c>
      <c r="O25" s="79">
        <v>4378.4399999999996</v>
      </c>
      <c r="P25" s="79">
        <v>2758.9</v>
      </c>
    </row>
    <row r="26" spans="2:16" x14ac:dyDescent="0.25">
      <c r="B26" s="101">
        <f ca="1">SUM(E26:OFFSET($D$9,0,$B$6))</f>
        <v>253881.10000000003</v>
      </c>
      <c r="C26" s="77"/>
      <c r="D26" s="78" t="s">
        <v>68</v>
      </c>
      <c r="E26" s="79">
        <v>2850.48</v>
      </c>
      <c r="F26" s="79">
        <v>7278.27</v>
      </c>
      <c r="G26" s="79">
        <v>2014.5</v>
      </c>
      <c r="H26" s="79">
        <v>6524.2</v>
      </c>
      <c r="I26" s="79">
        <v>6267.35</v>
      </c>
      <c r="J26" s="79">
        <v>3756.7</v>
      </c>
      <c r="K26" s="79">
        <v>6622.08</v>
      </c>
      <c r="L26" s="79">
        <v>7557.86</v>
      </c>
      <c r="M26" s="79">
        <v>7858.62</v>
      </c>
      <c r="N26" s="79">
        <v>1600.9</v>
      </c>
      <c r="O26" s="79">
        <v>4540.37</v>
      </c>
      <c r="P26" s="79">
        <v>3095.42</v>
      </c>
    </row>
    <row r="27" spans="2:16" x14ac:dyDescent="0.25">
      <c r="B27" s="101">
        <f ca="1">SUM(E27:OFFSET($D$9,0,$B$6))</f>
        <v>263353.52</v>
      </c>
      <c r="C27" s="77"/>
      <c r="D27" s="78" t="s">
        <v>69</v>
      </c>
      <c r="E27" s="79">
        <v>6722.02</v>
      </c>
      <c r="F27" s="79">
        <v>2269.46</v>
      </c>
      <c r="G27" s="79">
        <v>480.94</v>
      </c>
      <c r="H27" s="79">
        <v>5408.43</v>
      </c>
      <c r="I27" s="79">
        <v>8343.98</v>
      </c>
      <c r="J27" s="79">
        <v>8378.73</v>
      </c>
      <c r="K27" s="79">
        <v>9606.07</v>
      </c>
      <c r="L27" s="79">
        <v>3311.37</v>
      </c>
      <c r="M27" s="79">
        <v>3059.35</v>
      </c>
      <c r="N27" s="79">
        <v>8029.23</v>
      </c>
      <c r="O27" s="79">
        <v>7211.48</v>
      </c>
      <c r="P27" s="79">
        <v>6052.86</v>
      </c>
    </row>
    <row r="28" spans="2:16" x14ac:dyDescent="0.25">
      <c r="B28" s="101">
        <f ca="1">SUM(E28:OFFSET($D$9,0,$B$6))</f>
        <v>281833.46000000008</v>
      </c>
      <c r="C28" s="77"/>
      <c r="D28" s="78" t="s">
        <v>70</v>
      </c>
      <c r="E28" s="79">
        <v>9094.4599999999991</v>
      </c>
      <c r="F28" s="79">
        <v>7274.21</v>
      </c>
      <c r="G28" s="79">
        <v>2111.27</v>
      </c>
      <c r="H28" s="79">
        <v>6871.62</v>
      </c>
      <c r="I28" s="79">
        <v>8308.84</v>
      </c>
      <c r="J28" s="79">
        <v>3258.84</v>
      </c>
      <c r="K28" s="79">
        <v>7213.1</v>
      </c>
      <c r="L28" s="79">
        <v>1966.08</v>
      </c>
      <c r="M28" s="79">
        <v>960.7</v>
      </c>
      <c r="N28" s="79">
        <v>7120.83</v>
      </c>
      <c r="O28" s="79">
        <v>5742.64</v>
      </c>
      <c r="P28" s="79">
        <v>619.47</v>
      </c>
    </row>
    <row r="29" spans="2:16" x14ac:dyDescent="0.25">
      <c r="B29" s="101">
        <f ca="1">SUM(E29:OFFSET($D$9,0,$B$6))</f>
        <v>299192.51</v>
      </c>
      <c r="C29" s="77"/>
      <c r="D29" s="78" t="s">
        <v>71</v>
      </c>
      <c r="E29" s="79">
        <v>8802.92</v>
      </c>
      <c r="F29" s="79">
        <v>5931.22</v>
      </c>
      <c r="G29" s="79">
        <v>2624.91</v>
      </c>
      <c r="H29" s="79">
        <v>1364.95</v>
      </c>
      <c r="I29" s="79">
        <v>7305.91</v>
      </c>
      <c r="J29" s="79">
        <v>3496.41</v>
      </c>
      <c r="K29" s="79">
        <v>333.56</v>
      </c>
      <c r="L29" s="79">
        <v>8021.82</v>
      </c>
      <c r="M29" s="79">
        <v>4375.07</v>
      </c>
      <c r="N29" s="79">
        <v>9633.2099999999991</v>
      </c>
      <c r="O29" s="79">
        <v>9905.89</v>
      </c>
      <c r="P29" s="79">
        <v>7879.83</v>
      </c>
    </row>
    <row r="30" spans="2:16" x14ac:dyDescent="0.25">
      <c r="B30" s="101">
        <f ca="1">SUM(E30:OFFSET($D$9,0,$B$6))</f>
        <v>319282.52</v>
      </c>
      <c r="C30" s="77"/>
      <c r="D30" s="78" t="s">
        <v>72</v>
      </c>
      <c r="E30" s="79">
        <v>5555.06</v>
      </c>
      <c r="F30" s="79">
        <v>9908.6200000000008</v>
      </c>
      <c r="G30" s="79">
        <v>4626.33</v>
      </c>
      <c r="H30" s="79">
        <v>7253.66</v>
      </c>
      <c r="I30" s="79">
        <v>299.58999999999997</v>
      </c>
      <c r="J30" s="79">
        <v>4370.5600000000004</v>
      </c>
      <c r="K30" s="79">
        <v>5380.58</v>
      </c>
      <c r="L30" s="79">
        <v>4831.28</v>
      </c>
      <c r="M30" s="79">
        <v>72.67</v>
      </c>
      <c r="N30" s="79">
        <v>5820.94</v>
      </c>
      <c r="O30" s="79">
        <v>9594.51</v>
      </c>
      <c r="P30" s="79">
        <v>9807.0400000000009</v>
      </c>
    </row>
    <row r="31" spans="2:16" x14ac:dyDescent="0.25">
      <c r="B31" s="101">
        <f ca="1">SUM(E31:OFFSET($D$9,0,$B$6))</f>
        <v>338851.71</v>
      </c>
      <c r="C31" s="77"/>
      <c r="D31" s="78" t="s">
        <v>73</v>
      </c>
      <c r="E31" s="79">
        <v>8345.6299999999992</v>
      </c>
      <c r="F31" s="79">
        <v>7070.77</v>
      </c>
      <c r="G31" s="79">
        <v>4152.79</v>
      </c>
      <c r="H31" s="79">
        <v>6640.13</v>
      </c>
      <c r="I31" s="79">
        <v>4826.83</v>
      </c>
      <c r="J31" s="79">
        <v>6374.03</v>
      </c>
      <c r="K31" s="79">
        <v>1479.18</v>
      </c>
      <c r="L31" s="79">
        <v>9152.5499999999993</v>
      </c>
      <c r="M31" s="79">
        <v>9292.99</v>
      </c>
      <c r="N31" s="79">
        <v>8591.08</v>
      </c>
      <c r="O31" s="79">
        <v>5101.25</v>
      </c>
      <c r="P31" s="79">
        <v>1511.96</v>
      </c>
    </row>
    <row r="32" spans="2:16" x14ac:dyDescent="0.25">
      <c r="B32" s="101">
        <f ca="1">SUM(E32:OFFSET($D$9,0,$B$6))</f>
        <v>348845.42000000004</v>
      </c>
      <c r="C32" s="77"/>
      <c r="D32" s="78" t="s">
        <v>74</v>
      </c>
      <c r="E32" s="79">
        <v>4522.78</v>
      </c>
      <c r="F32" s="79">
        <v>1076.5</v>
      </c>
      <c r="G32" s="79">
        <v>4394.43</v>
      </c>
      <c r="H32" s="79">
        <v>9837.4</v>
      </c>
      <c r="I32" s="79">
        <v>5204.7299999999996</v>
      </c>
      <c r="J32" s="79">
        <v>7767.08</v>
      </c>
      <c r="K32" s="79">
        <v>2617.17</v>
      </c>
      <c r="L32" s="79">
        <v>5328.43</v>
      </c>
      <c r="M32" s="79">
        <v>2658.27</v>
      </c>
      <c r="N32" s="79">
        <v>8950.02</v>
      </c>
      <c r="O32" s="79">
        <v>248.58</v>
      </c>
      <c r="P32" s="79">
        <v>3444</v>
      </c>
    </row>
    <row r="33" spans="2:16" x14ac:dyDescent="0.25">
      <c r="B33" s="101">
        <f ca="1">SUM(E33:OFFSET($D$9,0,$B$6))</f>
        <v>371417.72000000009</v>
      </c>
      <c r="C33" s="77"/>
      <c r="D33" s="78" t="s">
        <v>75</v>
      </c>
      <c r="E33" s="79">
        <v>6110.84</v>
      </c>
      <c r="F33" s="79">
        <v>6657.95</v>
      </c>
      <c r="G33" s="79">
        <v>9803.51</v>
      </c>
      <c r="H33" s="79">
        <v>2368.27</v>
      </c>
      <c r="I33" s="79">
        <v>887.21</v>
      </c>
      <c r="J33" s="79">
        <v>5442.91</v>
      </c>
      <c r="K33" s="79">
        <v>6939.92</v>
      </c>
      <c r="L33" s="79">
        <v>9095.8799999999992</v>
      </c>
      <c r="M33" s="79">
        <v>2768.84</v>
      </c>
      <c r="N33" s="79">
        <v>4872.75</v>
      </c>
      <c r="O33" s="79">
        <v>7368.66</v>
      </c>
      <c r="P33" s="79">
        <v>9719.76</v>
      </c>
    </row>
    <row r="34" spans="2:16" x14ac:dyDescent="0.25">
      <c r="B34" s="101">
        <f ca="1">SUM(E34:OFFSET($D$9,0,$B$6))</f>
        <v>384652.24000000011</v>
      </c>
      <c r="C34" s="77"/>
      <c r="D34" s="78" t="s">
        <v>76</v>
      </c>
      <c r="E34" s="79">
        <v>9845.02</v>
      </c>
      <c r="F34" s="79">
        <v>98.89</v>
      </c>
      <c r="G34" s="79">
        <v>3290.61</v>
      </c>
      <c r="H34" s="79">
        <v>9193.69</v>
      </c>
      <c r="I34" s="79">
        <v>3333.15</v>
      </c>
      <c r="J34" s="79">
        <v>7001.9</v>
      </c>
      <c r="K34" s="79">
        <v>7754.82</v>
      </c>
      <c r="L34" s="79">
        <v>2193.94</v>
      </c>
      <c r="M34" s="79">
        <v>8843.33</v>
      </c>
      <c r="N34" s="79">
        <v>2495.19</v>
      </c>
      <c r="O34" s="79">
        <v>7369.14</v>
      </c>
      <c r="P34" s="79">
        <v>4417.25</v>
      </c>
    </row>
    <row r="35" spans="2:16" x14ac:dyDescent="0.25">
      <c r="B35" s="102">
        <f ca="1">SUM(E35:OFFSET($D$9,0,$B$6))</f>
        <v>402249.00000000012</v>
      </c>
      <c r="C35" s="81"/>
      <c r="D35" s="82" t="s">
        <v>77</v>
      </c>
      <c r="E35" s="83">
        <v>3958.56</v>
      </c>
      <c r="F35" s="83">
        <v>9125.59</v>
      </c>
      <c r="G35" s="83">
        <v>4512.6099999999997</v>
      </c>
      <c r="H35" s="83">
        <v>410.69</v>
      </c>
      <c r="I35" s="83">
        <v>5482.88</v>
      </c>
      <c r="J35" s="83">
        <v>9521.18</v>
      </c>
      <c r="K35" s="83">
        <v>9584.3700000000008</v>
      </c>
      <c r="L35" s="83">
        <v>196.93</v>
      </c>
      <c r="M35" s="83">
        <v>6169.65</v>
      </c>
      <c r="N35" s="83">
        <v>4198.59</v>
      </c>
      <c r="O35" s="83">
        <v>6488.63</v>
      </c>
      <c r="P35" s="83">
        <v>6973.77</v>
      </c>
    </row>
    <row r="36" spans="2:16" ht="13.8" thickBot="1" x14ac:dyDescent="0.3">
      <c r="B36" s="84">
        <f ca="1">SUM(B9:B35)</f>
        <v>5448698.0200000005</v>
      </c>
      <c r="C36" s="1"/>
      <c r="D36" s="1"/>
      <c r="E36" s="1"/>
      <c r="F36" s="1"/>
      <c r="G36" s="1"/>
      <c r="H36" s="1"/>
      <c r="I36" s="1"/>
      <c r="J36" s="1"/>
      <c r="K36" s="1"/>
      <c r="L36" s="1"/>
      <c r="M36" s="1"/>
      <c r="N36" s="1"/>
      <c r="O36" s="1"/>
      <c r="P36" s="1"/>
    </row>
    <row r="37" spans="2:16" ht="13.8" thickTop="1" x14ac:dyDescent="0.25">
      <c r="B37" s="1"/>
      <c r="C37" s="1"/>
      <c r="D37" s="1"/>
      <c r="E37" s="1"/>
      <c r="F37" s="1"/>
      <c r="G37" s="1"/>
      <c r="H37" s="1"/>
      <c r="I37" s="1"/>
      <c r="J37" s="1"/>
      <c r="K37" s="1"/>
      <c r="L37" s="1"/>
      <c r="M37" s="1"/>
      <c r="N37" s="1"/>
      <c r="O37" s="1"/>
      <c r="P37" s="1"/>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660FE-4076-43BA-B874-5D417091CCD9}">
  <sheetPr codeName="Tabelle8">
    <tabColor theme="6"/>
  </sheetPr>
  <dimension ref="B3:P37"/>
  <sheetViews>
    <sheetView workbookViewId="0">
      <selection activeCell="H39" sqref="H39"/>
    </sheetView>
  </sheetViews>
  <sheetFormatPr baseColWidth="10" defaultRowHeight="13.2" x14ac:dyDescent="0.25"/>
  <cols>
    <col min="2" max="2" width="13.88671875" customWidth="1"/>
    <col min="4" max="4" width="2.88671875" customWidth="1"/>
  </cols>
  <sheetData>
    <row r="3" spans="2:16" ht="18" thickBot="1" x14ac:dyDescent="0.35">
      <c r="B3" s="58" t="s">
        <v>38</v>
      </c>
      <c r="C3" s="58"/>
      <c r="D3" s="58"/>
      <c r="E3" s="58"/>
      <c r="F3" s="58"/>
      <c r="G3" s="58"/>
      <c r="H3" s="58"/>
      <c r="I3" s="58"/>
      <c r="J3" s="58"/>
      <c r="K3" s="58"/>
      <c r="L3" s="58"/>
      <c r="M3" s="58"/>
      <c r="N3" s="58"/>
      <c r="O3" s="58"/>
      <c r="P3" s="58"/>
    </row>
    <row r="4" spans="2:16" ht="13.8" thickTop="1" x14ac:dyDescent="0.25">
      <c r="B4" s="1"/>
      <c r="C4" s="1"/>
      <c r="D4" s="1"/>
      <c r="E4" s="1"/>
      <c r="F4" s="1"/>
      <c r="G4" s="1"/>
      <c r="H4" s="1"/>
      <c r="I4" s="1"/>
      <c r="J4" s="1"/>
      <c r="K4" s="1"/>
      <c r="L4" s="1"/>
      <c r="M4" s="1"/>
      <c r="N4" s="1"/>
      <c r="O4" s="1"/>
      <c r="P4" s="1"/>
    </row>
    <row r="5" spans="2:16" x14ac:dyDescent="0.25">
      <c r="B5" s="65" t="s">
        <v>39</v>
      </c>
      <c r="C5" s="1"/>
      <c r="D5" s="1"/>
      <c r="E5" s="66"/>
      <c r="F5" s="1"/>
      <c r="G5" s="1"/>
      <c r="H5" s="1"/>
      <c r="I5" s="1"/>
      <c r="J5" s="1"/>
      <c r="K5" s="1"/>
      <c r="L5" s="1"/>
      <c r="M5" s="1"/>
      <c r="N5" s="1"/>
      <c r="O5" s="1"/>
      <c r="P5" s="1"/>
    </row>
    <row r="6" spans="2:16" x14ac:dyDescent="0.25">
      <c r="B6" s="67">
        <v>3</v>
      </c>
      <c r="C6" s="1"/>
      <c r="D6" s="1"/>
      <c r="E6" s="68"/>
      <c r="F6" s="1"/>
      <c r="G6" s="1"/>
      <c r="H6" s="1"/>
      <c r="I6" s="1"/>
      <c r="J6" s="1"/>
      <c r="K6" s="1"/>
      <c r="L6" s="1"/>
      <c r="M6" s="1"/>
      <c r="N6" s="1"/>
      <c r="O6" s="1"/>
      <c r="P6" s="1"/>
    </row>
    <row r="7" spans="2:16" x14ac:dyDescent="0.25">
      <c r="B7" s="1"/>
      <c r="C7" s="1"/>
      <c r="D7" s="1"/>
      <c r="E7" s="1"/>
      <c r="F7" s="1"/>
      <c r="G7" s="1"/>
      <c r="H7" s="1"/>
      <c r="I7" s="1"/>
      <c r="J7" s="1"/>
      <c r="K7" s="1"/>
      <c r="L7" s="1"/>
      <c r="M7" s="1"/>
      <c r="N7" s="1"/>
      <c r="O7" s="1"/>
      <c r="P7" s="1"/>
    </row>
    <row r="8" spans="2:16" x14ac:dyDescent="0.25">
      <c r="B8" s="69" t="s">
        <v>40</v>
      </c>
      <c r="C8" s="1"/>
      <c r="D8" s="70"/>
      <c r="E8" s="71" t="s">
        <v>41</v>
      </c>
      <c r="F8" s="71" t="s">
        <v>42</v>
      </c>
      <c r="G8" s="71" t="s">
        <v>43</v>
      </c>
      <c r="H8" s="71" t="s">
        <v>44</v>
      </c>
      <c r="I8" s="71" t="s">
        <v>9</v>
      </c>
      <c r="J8" s="71" t="s">
        <v>45</v>
      </c>
      <c r="K8" s="71" t="s">
        <v>46</v>
      </c>
      <c r="L8" s="71" t="s">
        <v>47</v>
      </c>
      <c r="M8" s="71" t="s">
        <v>48</v>
      </c>
      <c r="N8" s="71" t="s">
        <v>49</v>
      </c>
      <c r="O8" s="71" t="s">
        <v>50</v>
      </c>
      <c r="P8" s="71" t="s">
        <v>51</v>
      </c>
    </row>
    <row r="9" spans="2:16" x14ac:dyDescent="0.25">
      <c r="B9" s="72"/>
      <c r="C9" s="73"/>
      <c r="D9" s="74" t="s">
        <v>52</v>
      </c>
      <c r="E9" s="75">
        <v>358.13</v>
      </c>
      <c r="F9" s="75">
        <v>1506.25</v>
      </c>
      <c r="G9" s="75">
        <v>5042.04</v>
      </c>
      <c r="H9" s="75">
        <v>9996.1</v>
      </c>
      <c r="I9" s="75">
        <v>3801.25</v>
      </c>
      <c r="J9" s="75">
        <v>4223.08</v>
      </c>
      <c r="K9" s="75">
        <v>6935.68</v>
      </c>
      <c r="L9" s="75">
        <v>7463.49</v>
      </c>
      <c r="M9" s="75">
        <v>1093.6500000000001</v>
      </c>
      <c r="N9" s="75">
        <v>2836.78</v>
      </c>
      <c r="O9" s="75">
        <v>2123.34</v>
      </c>
      <c r="P9" s="75">
        <v>5389.55</v>
      </c>
    </row>
    <row r="10" spans="2:16" x14ac:dyDescent="0.25">
      <c r="B10" s="76"/>
      <c r="C10" s="77"/>
      <c r="D10" s="78" t="s">
        <v>53</v>
      </c>
      <c r="E10" s="79">
        <v>5638.62</v>
      </c>
      <c r="F10" s="79">
        <v>2845.6</v>
      </c>
      <c r="G10" s="79">
        <v>8765.61</v>
      </c>
      <c r="H10" s="79">
        <v>9211.9699999999993</v>
      </c>
      <c r="I10" s="79">
        <v>2886.98</v>
      </c>
      <c r="J10" s="79">
        <v>5166.99</v>
      </c>
      <c r="K10" s="79">
        <v>7158.88</v>
      </c>
      <c r="L10" s="79">
        <v>9425.1299999999992</v>
      </c>
      <c r="M10" s="79">
        <v>6356.42</v>
      </c>
      <c r="N10" s="79">
        <v>8511.7099999999991</v>
      </c>
      <c r="O10" s="79">
        <v>5661.44</v>
      </c>
      <c r="P10" s="79">
        <v>3110.36</v>
      </c>
    </row>
    <row r="11" spans="2:16" x14ac:dyDescent="0.25">
      <c r="B11" s="76"/>
      <c r="C11" s="77"/>
      <c r="D11" s="78" t="s">
        <v>54</v>
      </c>
      <c r="E11" s="79">
        <v>9018.7099999999991</v>
      </c>
      <c r="F11" s="79">
        <v>8923.7800000000007</v>
      </c>
      <c r="G11" s="79">
        <v>2583.15</v>
      </c>
      <c r="H11" s="79">
        <v>1272.4100000000001</v>
      </c>
      <c r="I11" s="79">
        <v>8448.99</v>
      </c>
      <c r="J11" s="79">
        <v>9678.23</v>
      </c>
      <c r="K11" s="79">
        <v>1993.45</v>
      </c>
      <c r="L11" s="79">
        <v>9820.61</v>
      </c>
      <c r="M11" s="79">
        <v>343.46</v>
      </c>
      <c r="N11" s="79">
        <v>5263.43</v>
      </c>
      <c r="O11" s="79">
        <v>4213.01</v>
      </c>
      <c r="P11" s="79">
        <v>8080.45</v>
      </c>
    </row>
    <row r="12" spans="2:16" x14ac:dyDescent="0.25">
      <c r="B12" s="76"/>
      <c r="C12" s="77"/>
      <c r="D12" s="78" t="s">
        <v>55</v>
      </c>
      <c r="E12" s="79">
        <v>4840.51</v>
      </c>
      <c r="F12" s="79">
        <v>179.63</v>
      </c>
      <c r="G12" s="79">
        <v>6293.09</v>
      </c>
      <c r="H12" s="79">
        <v>6572.6</v>
      </c>
      <c r="I12" s="79">
        <v>1645.33</v>
      </c>
      <c r="J12" s="79">
        <v>928</v>
      </c>
      <c r="K12" s="79">
        <v>6006.53</v>
      </c>
      <c r="L12" s="79">
        <v>2215.63</v>
      </c>
      <c r="M12" s="79">
        <v>1775.46</v>
      </c>
      <c r="N12" s="79">
        <v>8887.6200000000008</v>
      </c>
      <c r="O12" s="79">
        <v>7395.95</v>
      </c>
      <c r="P12" s="79">
        <v>7749.32</v>
      </c>
    </row>
    <row r="13" spans="2:16" x14ac:dyDescent="0.25">
      <c r="B13" s="76"/>
      <c r="C13" s="77"/>
      <c r="D13" s="78" t="s">
        <v>56</v>
      </c>
      <c r="E13" s="79">
        <v>768.34</v>
      </c>
      <c r="F13" s="79">
        <v>8173.36</v>
      </c>
      <c r="G13" s="79">
        <v>2708.41</v>
      </c>
      <c r="H13" s="79">
        <v>1392.08</v>
      </c>
      <c r="I13" s="79">
        <v>3751.32</v>
      </c>
      <c r="J13" s="79">
        <v>3787.88</v>
      </c>
      <c r="K13" s="79">
        <v>2848.14</v>
      </c>
      <c r="L13" s="79">
        <v>3675.59</v>
      </c>
      <c r="M13" s="79">
        <v>62.66</v>
      </c>
      <c r="N13" s="79">
        <v>7525.62</v>
      </c>
      <c r="O13" s="79">
        <v>1238.76</v>
      </c>
      <c r="P13" s="79">
        <v>7993.95</v>
      </c>
    </row>
    <row r="14" spans="2:16" x14ac:dyDescent="0.25">
      <c r="B14" s="76"/>
      <c r="C14" s="77"/>
      <c r="D14" s="78" t="s">
        <v>57</v>
      </c>
      <c r="E14" s="79">
        <v>7959.55</v>
      </c>
      <c r="F14" s="79">
        <v>700.11</v>
      </c>
      <c r="G14" s="79">
        <v>7851.73</v>
      </c>
      <c r="H14" s="79">
        <v>3981.63</v>
      </c>
      <c r="I14" s="79">
        <v>5749.27</v>
      </c>
      <c r="J14" s="79">
        <v>5681.68</v>
      </c>
      <c r="K14" s="79">
        <v>1929.43</v>
      </c>
      <c r="L14" s="79">
        <v>997.55</v>
      </c>
      <c r="M14" s="79">
        <v>9006.2999999999993</v>
      </c>
      <c r="N14" s="79">
        <v>3009.58</v>
      </c>
      <c r="O14" s="79">
        <v>9167.76</v>
      </c>
      <c r="P14" s="79">
        <v>8703.7000000000007</v>
      </c>
    </row>
    <row r="15" spans="2:16" x14ac:dyDescent="0.25">
      <c r="B15" s="76"/>
      <c r="C15" s="77"/>
      <c r="D15" s="78" t="s">
        <v>58</v>
      </c>
      <c r="E15" s="79">
        <v>2868.98</v>
      </c>
      <c r="F15" s="79">
        <v>1156.74</v>
      </c>
      <c r="G15" s="79">
        <v>2455.58</v>
      </c>
      <c r="H15" s="79">
        <v>8353.4</v>
      </c>
      <c r="I15" s="79">
        <v>858.72</v>
      </c>
      <c r="J15" s="79">
        <v>5605.45</v>
      </c>
      <c r="K15" s="79">
        <v>3195.37</v>
      </c>
      <c r="L15" s="79">
        <v>3853.11</v>
      </c>
      <c r="M15" s="79">
        <v>3482.03</v>
      </c>
      <c r="N15" s="79">
        <v>9105.36</v>
      </c>
      <c r="O15" s="79">
        <v>5862.86</v>
      </c>
      <c r="P15" s="79">
        <v>1249.04</v>
      </c>
    </row>
    <row r="16" spans="2:16" x14ac:dyDescent="0.25">
      <c r="B16" s="76"/>
      <c r="C16" s="77"/>
      <c r="D16" s="78" t="s">
        <v>59</v>
      </c>
      <c r="E16" s="79">
        <v>8328.14</v>
      </c>
      <c r="F16" s="79">
        <v>8949.7000000000007</v>
      </c>
      <c r="G16" s="79">
        <v>7086.93</v>
      </c>
      <c r="H16" s="79">
        <v>2806.7</v>
      </c>
      <c r="I16" s="79">
        <v>6693.83</v>
      </c>
      <c r="J16" s="79">
        <v>2168.84</v>
      </c>
      <c r="K16" s="79">
        <v>2298.67</v>
      </c>
      <c r="L16" s="79">
        <v>7377.1</v>
      </c>
      <c r="M16" s="79">
        <v>2630.1</v>
      </c>
      <c r="N16" s="79">
        <v>2308.02</v>
      </c>
      <c r="O16" s="79">
        <v>9180.7800000000007</v>
      </c>
      <c r="P16" s="79">
        <v>6601.39</v>
      </c>
    </row>
    <row r="17" spans="2:16" x14ac:dyDescent="0.25">
      <c r="B17" s="76"/>
      <c r="C17" s="77"/>
      <c r="D17" s="78" t="s">
        <v>60</v>
      </c>
      <c r="E17" s="79">
        <v>2823.47</v>
      </c>
      <c r="F17" s="79">
        <v>4379.92</v>
      </c>
      <c r="G17" s="79">
        <v>7297.36</v>
      </c>
      <c r="H17" s="79">
        <v>9492.82</v>
      </c>
      <c r="I17" s="79">
        <v>1105.31</v>
      </c>
      <c r="J17" s="79">
        <v>7389.13</v>
      </c>
      <c r="K17" s="79">
        <v>735.05</v>
      </c>
      <c r="L17" s="79">
        <v>1037.9100000000001</v>
      </c>
      <c r="M17" s="79">
        <v>5431.48</v>
      </c>
      <c r="N17" s="79">
        <v>4726.8999999999996</v>
      </c>
      <c r="O17" s="79">
        <v>4979.5200000000004</v>
      </c>
      <c r="P17" s="79">
        <v>5977.21</v>
      </c>
    </row>
    <row r="18" spans="2:16" x14ac:dyDescent="0.25">
      <c r="B18" s="76"/>
      <c r="C18" s="77"/>
      <c r="D18" s="78" t="s">
        <v>61</v>
      </c>
      <c r="E18" s="79">
        <v>1414.1</v>
      </c>
      <c r="F18" s="79">
        <v>4250.4799999999996</v>
      </c>
      <c r="G18" s="79">
        <v>6035.7</v>
      </c>
      <c r="H18" s="79">
        <v>8757.2199999999993</v>
      </c>
      <c r="I18" s="79">
        <v>6750.67</v>
      </c>
      <c r="J18" s="79">
        <v>442.5</v>
      </c>
      <c r="K18" s="79">
        <v>7888.89</v>
      </c>
      <c r="L18" s="79">
        <v>8907.76</v>
      </c>
      <c r="M18" s="79">
        <v>5251.38</v>
      </c>
      <c r="N18" s="79">
        <v>5959.23</v>
      </c>
      <c r="O18" s="79">
        <v>7715.34</v>
      </c>
      <c r="P18" s="79">
        <v>4515.53</v>
      </c>
    </row>
    <row r="19" spans="2:16" x14ac:dyDescent="0.25">
      <c r="B19" s="76"/>
      <c r="C19" s="77"/>
      <c r="D19" s="78" t="s">
        <v>60</v>
      </c>
      <c r="E19" s="79">
        <v>9966.83</v>
      </c>
      <c r="F19" s="79">
        <v>9176.57</v>
      </c>
      <c r="G19" s="79">
        <v>5222.08</v>
      </c>
      <c r="H19" s="79">
        <v>8127.83</v>
      </c>
      <c r="I19" s="79">
        <v>5574.18</v>
      </c>
      <c r="J19" s="79">
        <v>6156.91</v>
      </c>
      <c r="K19" s="79">
        <v>9136.77</v>
      </c>
      <c r="L19" s="79">
        <v>4307.9399999999996</v>
      </c>
      <c r="M19" s="79">
        <v>414.26</v>
      </c>
      <c r="N19" s="79">
        <v>572.73</v>
      </c>
      <c r="O19" s="79">
        <v>6877.56</v>
      </c>
      <c r="P19" s="79">
        <v>6619.38</v>
      </c>
    </row>
    <row r="20" spans="2:16" x14ac:dyDescent="0.25">
      <c r="B20" s="76"/>
      <c r="C20" s="77"/>
      <c r="D20" s="78" t="s">
        <v>62</v>
      </c>
      <c r="E20" s="79">
        <v>6396.79</v>
      </c>
      <c r="F20" s="79">
        <v>1040.98</v>
      </c>
      <c r="G20" s="79">
        <v>5573.5</v>
      </c>
      <c r="H20" s="79">
        <v>9435.25</v>
      </c>
      <c r="I20" s="79">
        <v>5717.8</v>
      </c>
      <c r="J20" s="79">
        <v>6629.05</v>
      </c>
      <c r="K20" s="79">
        <v>6021.49</v>
      </c>
      <c r="L20" s="79">
        <v>9140.06</v>
      </c>
      <c r="M20" s="79">
        <v>6597</v>
      </c>
      <c r="N20" s="79">
        <v>1210.3599999999999</v>
      </c>
      <c r="O20" s="79">
        <v>9055.27</v>
      </c>
      <c r="P20" s="79">
        <v>3951.79</v>
      </c>
    </row>
    <row r="21" spans="2:16" x14ac:dyDescent="0.25">
      <c r="B21" s="76"/>
      <c r="C21" s="77"/>
      <c r="D21" s="78" t="s">
        <v>63</v>
      </c>
      <c r="E21" s="79">
        <v>4958.53</v>
      </c>
      <c r="F21" s="79">
        <v>2676.96</v>
      </c>
      <c r="G21" s="79">
        <v>2541.62</v>
      </c>
      <c r="H21" s="79">
        <v>3356.89</v>
      </c>
      <c r="I21" s="79">
        <v>128.33000000000001</v>
      </c>
      <c r="J21" s="79">
        <v>2416.7600000000002</v>
      </c>
      <c r="K21" s="79">
        <v>7074.07</v>
      </c>
      <c r="L21" s="79">
        <v>6582.99</v>
      </c>
      <c r="M21" s="79">
        <v>3611.06</v>
      </c>
      <c r="N21" s="79">
        <v>6377.37</v>
      </c>
      <c r="O21" s="79">
        <v>4298.37</v>
      </c>
      <c r="P21" s="79">
        <v>6449.34</v>
      </c>
    </row>
    <row r="22" spans="2:16" x14ac:dyDescent="0.25">
      <c r="B22" s="76"/>
      <c r="C22" s="77"/>
      <c r="D22" s="78" t="s">
        <v>64</v>
      </c>
      <c r="E22" s="79">
        <v>9800.7000000000007</v>
      </c>
      <c r="F22" s="79">
        <v>1033.7</v>
      </c>
      <c r="G22" s="79">
        <v>4052.36</v>
      </c>
      <c r="H22" s="79">
        <v>296.60000000000002</v>
      </c>
      <c r="I22" s="79">
        <v>5035.53</v>
      </c>
      <c r="J22" s="79">
        <v>6024.39</v>
      </c>
      <c r="K22" s="79">
        <v>7644.32</v>
      </c>
      <c r="L22" s="79">
        <v>6931</v>
      </c>
      <c r="M22" s="79">
        <v>1427.36</v>
      </c>
      <c r="N22" s="79">
        <v>210.21</v>
      </c>
      <c r="O22" s="79">
        <v>6565.65</v>
      </c>
      <c r="P22" s="79">
        <v>3317.81</v>
      </c>
    </row>
    <row r="23" spans="2:16" x14ac:dyDescent="0.25">
      <c r="B23" s="76"/>
      <c r="C23" s="77"/>
      <c r="D23" s="78" t="s">
        <v>65</v>
      </c>
      <c r="E23" s="79">
        <v>4801.7</v>
      </c>
      <c r="F23" s="79">
        <v>6325.09</v>
      </c>
      <c r="G23" s="79">
        <v>850.2</v>
      </c>
      <c r="H23" s="79">
        <v>1935.27</v>
      </c>
      <c r="I23" s="79">
        <v>8441.35</v>
      </c>
      <c r="J23" s="79">
        <v>4603.63</v>
      </c>
      <c r="K23" s="79">
        <v>4353.01</v>
      </c>
      <c r="L23" s="79">
        <v>3012.61</v>
      </c>
      <c r="M23" s="79">
        <v>8907.5300000000007</v>
      </c>
      <c r="N23" s="79">
        <v>2930.11</v>
      </c>
      <c r="O23" s="79">
        <v>8703.27</v>
      </c>
      <c r="P23" s="79">
        <v>6885.62</v>
      </c>
    </row>
    <row r="24" spans="2:16" x14ac:dyDescent="0.25">
      <c r="B24" s="76"/>
      <c r="C24" s="77"/>
      <c r="D24" s="78" t="s">
        <v>66</v>
      </c>
      <c r="E24" s="79">
        <v>9600.15</v>
      </c>
      <c r="F24" s="79">
        <v>5814.91</v>
      </c>
      <c r="G24" s="79">
        <v>302.36</v>
      </c>
      <c r="H24" s="79">
        <v>1580.47</v>
      </c>
      <c r="I24" s="79">
        <v>3943.09</v>
      </c>
      <c r="J24" s="79">
        <v>7200.67</v>
      </c>
      <c r="K24" s="79">
        <v>9906.15</v>
      </c>
      <c r="L24" s="79">
        <v>453.85</v>
      </c>
      <c r="M24" s="79">
        <v>9389.1200000000008</v>
      </c>
      <c r="N24" s="79">
        <v>2646.73</v>
      </c>
      <c r="O24" s="79">
        <v>5623.26</v>
      </c>
      <c r="P24" s="79">
        <v>8169.36</v>
      </c>
    </row>
    <row r="25" spans="2:16" x14ac:dyDescent="0.25">
      <c r="B25" s="76"/>
      <c r="C25" s="77"/>
      <c r="D25" s="78" t="s">
        <v>67</v>
      </c>
      <c r="E25" s="79">
        <v>5194.05</v>
      </c>
      <c r="F25" s="79">
        <v>3436.48</v>
      </c>
      <c r="G25" s="79">
        <v>1768.57</v>
      </c>
      <c r="H25" s="79">
        <v>1251.31</v>
      </c>
      <c r="I25" s="79">
        <v>1267.31</v>
      </c>
      <c r="J25" s="79">
        <v>8375.27</v>
      </c>
      <c r="K25" s="79">
        <v>5626.22</v>
      </c>
      <c r="L25" s="79">
        <v>7216.84</v>
      </c>
      <c r="M25" s="79">
        <v>8700.5400000000009</v>
      </c>
      <c r="N25" s="79">
        <v>83.73</v>
      </c>
      <c r="O25" s="79">
        <v>4378.4399999999996</v>
      </c>
      <c r="P25" s="79">
        <v>2758.9</v>
      </c>
    </row>
    <row r="26" spans="2:16" x14ac:dyDescent="0.25">
      <c r="B26" s="76"/>
      <c r="C26" s="77"/>
      <c r="D26" s="78" t="s">
        <v>68</v>
      </c>
      <c r="E26" s="79">
        <v>2850.48</v>
      </c>
      <c r="F26" s="79">
        <v>7278.27</v>
      </c>
      <c r="G26" s="79">
        <v>2014.5</v>
      </c>
      <c r="H26" s="79">
        <v>6524.2</v>
      </c>
      <c r="I26" s="79">
        <v>6267.35</v>
      </c>
      <c r="J26" s="79">
        <v>3756.7</v>
      </c>
      <c r="K26" s="79">
        <v>6622.08</v>
      </c>
      <c r="L26" s="79">
        <v>7557.86</v>
      </c>
      <c r="M26" s="79">
        <v>7858.62</v>
      </c>
      <c r="N26" s="79">
        <v>1600.9</v>
      </c>
      <c r="O26" s="79">
        <v>4540.37</v>
      </c>
      <c r="P26" s="79">
        <v>3095.42</v>
      </c>
    </row>
    <row r="27" spans="2:16" x14ac:dyDescent="0.25">
      <c r="B27" s="76"/>
      <c r="C27" s="77"/>
      <c r="D27" s="78" t="s">
        <v>69</v>
      </c>
      <c r="E27" s="79">
        <v>6722.02</v>
      </c>
      <c r="F27" s="79">
        <v>2269.46</v>
      </c>
      <c r="G27" s="79">
        <v>480.94</v>
      </c>
      <c r="H27" s="79">
        <v>5408.43</v>
      </c>
      <c r="I27" s="79">
        <v>8343.98</v>
      </c>
      <c r="J27" s="79">
        <v>8378.73</v>
      </c>
      <c r="K27" s="79">
        <v>9606.07</v>
      </c>
      <c r="L27" s="79">
        <v>3311.37</v>
      </c>
      <c r="M27" s="79">
        <v>3059.35</v>
      </c>
      <c r="N27" s="79">
        <v>8029.23</v>
      </c>
      <c r="O27" s="79">
        <v>7211.48</v>
      </c>
      <c r="P27" s="79">
        <v>6052.86</v>
      </c>
    </row>
    <row r="28" spans="2:16" x14ac:dyDescent="0.25">
      <c r="B28" s="76"/>
      <c r="C28" s="77"/>
      <c r="D28" s="78" t="s">
        <v>70</v>
      </c>
      <c r="E28" s="79">
        <v>9094.4599999999991</v>
      </c>
      <c r="F28" s="79">
        <v>7274.21</v>
      </c>
      <c r="G28" s="79">
        <v>2111.27</v>
      </c>
      <c r="H28" s="79">
        <v>6871.62</v>
      </c>
      <c r="I28" s="79">
        <v>8308.84</v>
      </c>
      <c r="J28" s="79">
        <v>3258.84</v>
      </c>
      <c r="K28" s="79">
        <v>7213.1</v>
      </c>
      <c r="L28" s="79">
        <v>1966.08</v>
      </c>
      <c r="M28" s="79">
        <v>960.7</v>
      </c>
      <c r="N28" s="79">
        <v>7120.83</v>
      </c>
      <c r="O28" s="79">
        <v>5742.64</v>
      </c>
      <c r="P28" s="79">
        <v>619.47</v>
      </c>
    </row>
    <row r="29" spans="2:16" x14ac:dyDescent="0.25">
      <c r="B29" s="76"/>
      <c r="C29" s="77"/>
      <c r="D29" s="78" t="s">
        <v>71</v>
      </c>
      <c r="E29" s="79">
        <v>8802.92</v>
      </c>
      <c r="F29" s="79">
        <v>5931.22</v>
      </c>
      <c r="G29" s="79">
        <v>2624.91</v>
      </c>
      <c r="H29" s="79">
        <v>1364.95</v>
      </c>
      <c r="I29" s="79">
        <v>7305.91</v>
      </c>
      <c r="J29" s="79">
        <v>3496.41</v>
      </c>
      <c r="K29" s="79">
        <v>333.56</v>
      </c>
      <c r="L29" s="79">
        <v>8021.82</v>
      </c>
      <c r="M29" s="79">
        <v>4375.07</v>
      </c>
      <c r="N29" s="79">
        <v>9633.2099999999991</v>
      </c>
      <c r="O29" s="79">
        <v>9905.89</v>
      </c>
      <c r="P29" s="79">
        <v>7879.83</v>
      </c>
    </row>
    <row r="30" spans="2:16" x14ac:dyDescent="0.25">
      <c r="B30" s="76"/>
      <c r="C30" s="77"/>
      <c r="D30" s="78" t="s">
        <v>72</v>
      </c>
      <c r="E30" s="79">
        <v>5555.06</v>
      </c>
      <c r="F30" s="79">
        <v>9908.6200000000008</v>
      </c>
      <c r="G30" s="79">
        <v>4626.33</v>
      </c>
      <c r="H30" s="79">
        <v>7253.66</v>
      </c>
      <c r="I30" s="79">
        <v>299.58999999999997</v>
      </c>
      <c r="J30" s="79">
        <v>4370.5600000000004</v>
      </c>
      <c r="K30" s="79">
        <v>5380.58</v>
      </c>
      <c r="L30" s="79">
        <v>4831.28</v>
      </c>
      <c r="M30" s="79">
        <v>72.67</v>
      </c>
      <c r="N30" s="79">
        <v>5820.94</v>
      </c>
      <c r="O30" s="79">
        <v>9594.51</v>
      </c>
      <c r="P30" s="79">
        <v>9807.0400000000009</v>
      </c>
    </row>
    <row r="31" spans="2:16" x14ac:dyDescent="0.25">
      <c r="B31" s="76"/>
      <c r="C31" s="77"/>
      <c r="D31" s="78" t="s">
        <v>73</v>
      </c>
      <c r="E31" s="79">
        <v>8345.6299999999992</v>
      </c>
      <c r="F31" s="79">
        <v>7070.77</v>
      </c>
      <c r="G31" s="79">
        <v>4152.79</v>
      </c>
      <c r="H31" s="79">
        <v>6640.13</v>
      </c>
      <c r="I31" s="79">
        <v>4826.83</v>
      </c>
      <c r="J31" s="79">
        <v>6374.03</v>
      </c>
      <c r="K31" s="79">
        <v>1479.18</v>
      </c>
      <c r="L31" s="79">
        <v>9152.5499999999993</v>
      </c>
      <c r="M31" s="79">
        <v>9292.99</v>
      </c>
      <c r="N31" s="79">
        <v>8591.08</v>
      </c>
      <c r="O31" s="79">
        <v>5101.25</v>
      </c>
      <c r="P31" s="79">
        <v>1511.96</v>
      </c>
    </row>
    <row r="32" spans="2:16" x14ac:dyDescent="0.25">
      <c r="B32" s="76"/>
      <c r="C32" s="77"/>
      <c r="D32" s="78" t="s">
        <v>74</v>
      </c>
      <c r="E32" s="79">
        <v>4522.78</v>
      </c>
      <c r="F32" s="79">
        <v>1076.5</v>
      </c>
      <c r="G32" s="79">
        <v>4394.43</v>
      </c>
      <c r="H32" s="79">
        <v>9837.4</v>
      </c>
      <c r="I32" s="79">
        <v>5204.7299999999996</v>
      </c>
      <c r="J32" s="79">
        <v>7767.08</v>
      </c>
      <c r="K32" s="79">
        <v>2617.17</v>
      </c>
      <c r="L32" s="79">
        <v>5328.43</v>
      </c>
      <c r="M32" s="79">
        <v>2658.27</v>
      </c>
      <c r="N32" s="79">
        <v>8950.02</v>
      </c>
      <c r="O32" s="79">
        <v>248.58</v>
      </c>
      <c r="P32" s="79">
        <v>3444</v>
      </c>
    </row>
    <row r="33" spans="2:16" x14ac:dyDescent="0.25">
      <c r="B33" s="76"/>
      <c r="C33" s="77"/>
      <c r="D33" s="78" t="s">
        <v>75</v>
      </c>
      <c r="E33" s="79">
        <v>6110.84</v>
      </c>
      <c r="F33" s="79">
        <v>6657.95</v>
      </c>
      <c r="G33" s="79">
        <v>9803.51</v>
      </c>
      <c r="H33" s="79">
        <v>2368.27</v>
      </c>
      <c r="I33" s="79">
        <v>887.21</v>
      </c>
      <c r="J33" s="79">
        <v>5442.91</v>
      </c>
      <c r="K33" s="79">
        <v>6939.92</v>
      </c>
      <c r="L33" s="79">
        <v>9095.8799999999992</v>
      </c>
      <c r="M33" s="79">
        <v>2768.84</v>
      </c>
      <c r="N33" s="79">
        <v>4872.75</v>
      </c>
      <c r="O33" s="79">
        <v>7368.66</v>
      </c>
      <c r="P33" s="79">
        <v>9719.76</v>
      </c>
    </row>
    <row r="34" spans="2:16" x14ac:dyDescent="0.25">
      <c r="B34" s="76"/>
      <c r="C34" s="77"/>
      <c r="D34" s="78" t="s">
        <v>76</v>
      </c>
      <c r="E34" s="79">
        <v>9845.02</v>
      </c>
      <c r="F34" s="79">
        <v>98.89</v>
      </c>
      <c r="G34" s="79">
        <v>3290.61</v>
      </c>
      <c r="H34" s="79">
        <v>9193.69</v>
      </c>
      <c r="I34" s="79">
        <v>3333.15</v>
      </c>
      <c r="J34" s="79">
        <v>7001.9</v>
      </c>
      <c r="K34" s="79">
        <v>7754.82</v>
      </c>
      <c r="L34" s="79">
        <v>2193.94</v>
      </c>
      <c r="M34" s="79">
        <v>8843.33</v>
      </c>
      <c r="N34" s="79">
        <v>2495.19</v>
      </c>
      <c r="O34" s="79">
        <v>7369.14</v>
      </c>
      <c r="P34" s="79">
        <v>4417.25</v>
      </c>
    </row>
    <row r="35" spans="2:16" x14ac:dyDescent="0.25">
      <c r="B35" s="80"/>
      <c r="C35" s="81"/>
      <c r="D35" s="82" t="s">
        <v>77</v>
      </c>
      <c r="E35" s="83">
        <v>3958.56</v>
      </c>
      <c r="F35" s="83">
        <v>9125.59</v>
      </c>
      <c r="G35" s="83">
        <v>4512.6099999999997</v>
      </c>
      <c r="H35" s="83">
        <v>410.69</v>
      </c>
      <c r="I35" s="83">
        <v>5482.88</v>
      </c>
      <c r="J35" s="83">
        <v>9521.18</v>
      </c>
      <c r="K35" s="83">
        <v>9584.3700000000008</v>
      </c>
      <c r="L35" s="83">
        <v>196.93</v>
      </c>
      <c r="M35" s="83">
        <v>6169.65</v>
      </c>
      <c r="N35" s="83">
        <v>4198.59</v>
      </c>
      <c r="O35" s="83">
        <v>6488.63</v>
      </c>
      <c r="P35" s="83">
        <v>6973.77</v>
      </c>
    </row>
    <row r="36" spans="2:16" ht="13.8" thickBot="1" x14ac:dyDescent="0.3">
      <c r="B36" s="84">
        <f>SUM(B9:B35)</f>
        <v>0</v>
      </c>
      <c r="C36" s="1"/>
      <c r="D36" s="1"/>
      <c r="E36" s="1"/>
      <c r="F36" s="1"/>
      <c r="G36" s="1"/>
      <c r="H36" s="1"/>
      <c r="I36" s="1"/>
      <c r="J36" s="1"/>
      <c r="K36" s="1"/>
      <c r="L36" s="1"/>
      <c r="M36" s="1"/>
      <c r="N36" s="1"/>
      <c r="O36" s="1"/>
      <c r="P36" s="1"/>
    </row>
    <row r="37" spans="2:16" ht="13.8" thickTop="1" x14ac:dyDescent="0.25">
      <c r="B37" s="1"/>
      <c r="C37" s="1"/>
      <c r="D37" s="1"/>
      <c r="E37" s="1"/>
      <c r="F37" s="1"/>
      <c r="G37" s="1"/>
      <c r="H37" s="1"/>
      <c r="I37" s="1"/>
      <c r="J37" s="1"/>
      <c r="K37" s="1"/>
      <c r="L37" s="1"/>
      <c r="M37" s="1"/>
      <c r="N37" s="1"/>
      <c r="O37" s="1"/>
      <c r="P37" s="1"/>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Funktion</vt:lpstr>
      <vt:lpstr>BSP1</vt:lpstr>
      <vt:lpstr>BSP1 (Übung)</vt:lpstr>
      <vt:lpstr>Daten1</vt:lpstr>
      <vt:lpstr>BSP 2</vt:lpstr>
      <vt:lpstr>BSP 2 (Übung)</vt:lpstr>
      <vt:lpstr>Daten2</vt:lpstr>
      <vt:lpstr>BSP 3</vt:lpstr>
      <vt:lpstr>BSP 3 (Übung)</vt:lpstr>
      <vt:lpstr>X_Offset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Huthmann</dc:creator>
  <cp:lastModifiedBy>Jens Huthmann IT-Dienstleistungen</cp:lastModifiedBy>
  <dcterms:created xsi:type="dcterms:W3CDTF">2010-05-05T13:10:52Z</dcterms:created>
  <dcterms:modified xsi:type="dcterms:W3CDTF">2021-06-21T17:41:00Z</dcterms:modified>
</cp:coreProperties>
</file>